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/>
  <mc:AlternateContent xmlns:mc="http://schemas.openxmlformats.org/markup-compatibility/2006">
    <mc:Choice Requires="x15">
      <x15ac:absPath xmlns:x15ac="http://schemas.microsoft.com/office/spreadsheetml/2010/11/ac" url="H:\nilai PIH\"/>
    </mc:Choice>
  </mc:AlternateContent>
  <bookViews>
    <workbookView xWindow="0" yWindow="0" windowWidth="15600" windowHeight="7755"/>
  </bookViews>
  <sheets>
    <sheet name="Siang" sheetId="2" r:id="rId1"/>
    <sheet name="malam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5" i="2" l="1"/>
  <c r="J66" i="2"/>
  <c r="K65" i="2"/>
  <c r="O21" i="2"/>
  <c r="M21" i="2"/>
  <c r="P21" i="2" s="1"/>
  <c r="Q21" i="2" s="1"/>
  <c r="K21" i="2"/>
  <c r="J21" i="2"/>
  <c r="E18" i="3" l="1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J18" i="3"/>
  <c r="K18" i="3" s="1"/>
  <c r="J19" i="3"/>
  <c r="J20" i="3"/>
  <c r="J21" i="3"/>
  <c r="K21" i="3" s="1"/>
  <c r="J22" i="3"/>
  <c r="K22" i="3" s="1"/>
  <c r="J23" i="3"/>
  <c r="J24" i="3"/>
  <c r="J25" i="3"/>
  <c r="K25" i="3" s="1"/>
  <c r="J26" i="3"/>
  <c r="K26" i="3" s="1"/>
  <c r="J27" i="3"/>
  <c r="K27" i="3" s="1"/>
  <c r="J28" i="3"/>
  <c r="K28" i="3" s="1"/>
  <c r="J29" i="3"/>
  <c r="K29" i="3" s="1"/>
  <c r="J30" i="3"/>
  <c r="K30" i="3" s="1"/>
  <c r="J31" i="3"/>
  <c r="K31" i="3" s="1"/>
  <c r="J32" i="3"/>
  <c r="K32" i="3" s="1"/>
  <c r="J33" i="3"/>
  <c r="K33" i="3" s="1"/>
  <c r="J34" i="3"/>
  <c r="K34" i="3" s="1"/>
  <c r="J35" i="3"/>
  <c r="K35" i="3" s="1"/>
  <c r="J36" i="3"/>
  <c r="K36" i="3" s="1"/>
  <c r="J37" i="3"/>
  <c r="K37" i="3" s="1"/>
  <c r="J38" i="3"/>
  <c r="K38" i="3" s="1"/>
  <c r="J39" i="3"/>
  <c r="J40" i="3"/>
  <c r="J41" i="3"/>
  <c r="K41" i="3" s="1"/>
  <c r="J42" i="3"/>
  <c r="K42" i="3" s="1"/>
  <c r="J43" i="3"/>
  <c r="K43" i="3" s="1"/>
  <c r="J44" i="3"/>
  <c r="K44" i="3" s="1"/>
  <c r="J45" i="3"/>
  <c r="K45" i="3" s="1"/>
  <c r="J46" i="3"/>
  <c r="K46" i="3" s="1"/>
  <c r="J47" i="3"/>
  <c r="K47" i="3" s="1"/>
  <c r="J48" i="3"/>
  <c r="K48" i="3" s="1"/>
  <c r="J49" i="3"/>
  <c r="K49" i="3" s="1"/>
  <c r="J50" i="3"/>
  <c r="K50" i="3" s="1"/>
  <c r="J51" i="3"/>
  <c r="J52" i="3"/>
  <c r="K52" i="3" s="1"/>
  <c r="J53" i="3"/>
  <c r="K53" i="3" s="1"/>
  <c r="J54" i="3"/>
  <c r="K54" i="3" s="1"/>
  <c r="J55" i="3"/>
  <c r="J56" i="3"/>
  <c r="K56" i="3" s="1"/>
  <c r="J57" i="3"/>
  <c r="K57" i="3" s="1"/>
  <c r="J58" i="3"/>
  <c r="K58" i="3" s="1"/>
  <c r="J59" i="3"/>
  <c r="K59" i="3" s="1"/>
  <c r="J60" i="3"/>
  <c r="K60" i="3" s="1"/>
  <c r="J61" i="3"/>
  <c r="K61" i="3" s="1"/>
  <c r="J62" i="3"/>
  <c r="K62" i="3" s="1"/>
  <c r="J63" i="3"/>
  <c r="J64" i="3"/>
  <c r="K64" i="3" s="1"/>
  <c r="J65" i="3"/>
  <c r="K65" i="3" s="1"/>
  <c r="J66" i="3"/>
  <c r="K66" i="3" s="1"/>
  <c r="J67" i="3"/>
  <c r="K67" i="3" s="1"/>
  <c r="J68" i="3"/>
  <c r="K68" i="3" s="1"/>
  <c r="J69" i="3"/>
  <c r="K69" i="3" s="1"/>
  <c r="J70" i="3"/>
  <c r="K70" i="3" s="1"/>
  <c r="J71" i="3"/>
  <c r="K71" i="3" s="1"/>
  <c r="J72" i="3"/>
  <c r="K72" i="3" s="1"/>
  <c r="J73" i="3"/>
  <c r="K73" i="3" s="1"/>
  <c r="J74" i="3"/>
  <c r="K74" i="3" s="1"/>
  <c r="J75" i="3"/>
  <c r="J76" i="3"/>
  <c r="K76" i="3" s="1"/>
  <c r="J77" i="3"/>
  <c r="K77" i="3" s="1"/>
  <c r="J78" i="3"/>
  <c r="K78" i="3" s="1"/>
  <c r="J79" i="3"/>
  <c r="J80" i="3"/>
  <c r="K80" i="3" s="1"/>
  <c r="J81" i="3"/>
  <c r="K81" i="3" s="1"/>
  <c r="J82" i="3"/>
  <c r="J83" i="3"/>
  <c r="J84" i="3"/>
  <c r="J85" i="3"/>
  <c r="K85" i="3" s="1"/>
  <c r="J86" i="3"/>
  <c r="K86" i="3" s="1"/>
  <c r="K19" i="3"/>
  <c r="K20" i="3"/>
  <c r="K23" i="3"/>
  <c r="K24" i="3"/>
  <c r="K39" i="3"/>
  <c r="K40" i="3"/>
  <c r="K51" i="3"/>
  <c r="K55" i="3"/>
  <c r="K63" i="3"/>
  <c r="K75" i="3"/>
  <c r="K79" i="3"/>
  <c r="K82" i="3"/>
  <c r="K83" i="3"/>
  <c r="K84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E21" i="2"/>
  <c r="E64" i="2"/>
  <c r="O64" i="2"/>
  <c r="O65" i="2"/>
  <c r="M64" i="2"/>
  <c r="M65" i="2"/>
  <c r="M55" i="2"/>
  <c r="J64" i="2" l="1"/>
  <c r="K64" i="2" s="1"/>
  <c r="P64" i="2" s="1"/>
  <c r="Q64" i="2" s="1"/>
  <c r="E18" i="2"/>
  <c r="E19" i="2"/>
  <c r="E20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5" i="2"/>
  <c r="P65" i="2" s="1"/>
  <c r="Q65" i="2" s="1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17" i="3"/>
  <c r="J17" i="3"/>
  <c r="M17" i="3"/>
  <c r="O17" i="3"/>
  <c r="D87" i="3"/>
  <c r="F87" i="3"/>
  <c r="G87" i="3"/>
  <c r="I87" i="3"/>
  <c r="L87" i="3"/>
  <c r="N87" i="3"/>
  <c r="D88" i="3"/>
  <c r="F88" i="3"/>
  <c r="G88" i="3"/>
  <c r="H88" i="3"/>
  <c r="I88" i="3"/>
  <c r="L88" i="3"/>
  <c r="N88" i="3"/>
  <c r="D89" i="3"/>
  <c r="F89" i="3"/>
  <c r="G89" i="3"/>
  <c r="H89" i="3"/>
  <c r="I89" i="3"/>
  <c r="L89" i="3"/>
  <c r="N89" i="3"/>
  <c r="E17" i="2"/>
  <c r="N87" i="2"/>
  <c r="L87" i="2"/>
  <c r="I87" i="2"/>
  <c r="H87" i="2"/>
  <c r="G87" i="2"/>
  <c r="F87" i="2"/>
  <c r="N86" i="2"/>
  <c r="L86" i="2"/>
  <c r="I86" i="2"/>
  <c r="H86" i="2"/>
  <c r="G86" i="2"/>
  <c r="F86" i="2"/>
  <c r="D87" i="2"/>
  <c r="N85" i="2"/>
  <c r="L85" i="2"/>
  <c r="I85" i="2"/>
  <c r="G85" i="2"/>
  <c r="F85" i="2"/>
  <c r="D86" i="2"/>
  <c r="D85" i="2"/>
  <c r="O84" i="2"/>
  <c r="M84" i="2"/>
  <c r="J84" i="2"/>
  <c r="K84" i="2" s="1"/>
  <c r="O83" i="2"/>
  <c r="M83" i="2"/>
  <c r="J83" i="2"/>
  <c r="K83" i="2" s="1"/>
  <c r="O82" i="2"/>
  <c r="M82" i="2"/>
  <c r="J82" i="2"/>
  <c r="K82" i="2" s="1"/>
  <c r="O81" i="2"/>
  <c r="M81" i="2"/>
  <c r="J81" i="2"/>
  <c r="K81" i="2" s="1"/>
  <c r="O80" i="2"/>
  <c r="M80" i="2"/>
  <c r="J80" i="2"/>
  <c r="K80" i="2" s="1"/>
  <c r="O79" i="2"/>
  <c r="M79" i="2"/>
  <c r="J79" i="2"/>
  <c r="K79" i="2" s="1"/>
  <c r="O78" i="2"/>
  <c r="M78" i="2"/>
  <c r="J78" i="2"/>
  <c r="K78" i="2" s="1"/>
  <c r="O77" i="2"/>
  <c r="M77" i="2"/>
  <c r="J77" i="2"/>
  <c r="K77" i="2" s="1"/>
  <c r="O76" i="2"/>
  <c r="M76" i="2"/>
  <c r="J76" i="2"/>
  <c r="K76" i="2" s="1"/>
  <c r="O75" i="2"/>
  <c r="M75" i="2"/>
  <c r="J75" i="2"/>
  <c r="K75" i="2" s="1"/>
  <c r="O74" i="2"/>
  <c r="M74" i="2"/>
  <c r="J74" i="2"/>
  <c r="K74" i="2" s="1"/>
  <c r="O73" i="2"/>
  <c r="M73" i="2"/>
  <c r="J73" i="2"/>
  <c r="K73" i="2" s="1"/>
  <c r="O72" i="2"/>
  <c r="M72" i="2"/>
  <c r="J72" i="2"/>
  <c r="K72" i="2" s="1"/>
  <c r="O71" i="2"/>
  <c r="M71" i="2"/>
  <c r="J71" i="2"/>
  <c r="K71" i="2" s="1"/>
  <c r="O70" i="2"/>
  <c r="M70" i="2"/>
  <c r="J70" i="2"/>
  <c r="K70" i="2" s="1"/>
  <c r="O69" i="2"/>
  <c r="M69" i="2"/>
  <c r="J69" i="2"/>
  <c r="K69" i="2" s="1"/>
  <c r="O68" i="2"/>
  <c r="M68" i="2"/>
  <c r="J68" i="2"/>
  <c r="K68" i="2" s="1"/>
  <c r="O67" i="2"/>
  <c r="M67" i="2"/>
  <c r="J67" i="2"/>
  <c r="K67" i="2" s="1"/>
  <c r="O66" i="2"/>
  <c r="M66" i="2"/>
  <c r="K66" i="2"/>
  <c r="O63" i="2"/>
  <c r="M63" i="2"/>
  <c r="J63" i="2"/>
  <c r="K63" i="2" s="1"/>
  <c r="O62" i="2"/>
  <c r="M62" i="2"/>
  <c r="J62" i="2"/>
  <c r="K62" i="2" s="1"/>
  <c r="O61" i="2"/>
  <c r="M61" i="2"/>
  <c r="J61" i="2"/>
  <c r="K61" i="2" s="1"/>
  <c r="O60" i="2"/>
  <c r="M60" i="2"/>
  <c r="J60" i="2"/>
  <c r="K60" i="2" s="1"/>
  <c r="O59" i="2"/>
  <c r="M59" i="2"/>
  <c r="J59" i="2"/>
  <c r="K59" i="2" s="1"/>
  <c r="O58" i="2"/>
  <c r="M58" i="2"/>
  <c r="J58" i="2"/>
  <c r="K58" i="2" s="1"/>
  <c r="O57" i="2"/>
  <c r="M57" i="2"/>
  <c r="J57" i="2"/>
  <c r="K57" i="2" s="1"/>
  <c r="O56" i="2"/>
  <c r="M56" i="2"/>
  <c r="J56" i="2"/>
  <c r="K56" i="2" s="1"/>
  <c r="O55" i="2"/>
  <c r="J55" i="2"/>
  <c r="K55" i="2" s="1"/>
  <c r="O54" i="2"/>
  <c r="M54" i="2"/>
  <c r="J54" i="2"/>
  <c r="K54" i="2" s="1"/>
  <c r="O53" i="2"/>
  <c r="M53" i="2"/>
  <c r="J53" i="2"/>
  <c r="K53" i="2" s="1"/>
  <c r="O52" i="2"/>
  <c r="M52" i="2"/>
  <c r="J52" i="2"/>
  <c r="K52" i="2" s="1"/>
  <c r="O51" i="2"/>
  <c r="M51" i="2"/>
  <c r="J51" i="2"/>
  <c r="K51" i="2" s="1"/>
  <c r="O50" i="2"/>
  <c r="M50" i="2"/>
  <c r="J50" i="2"/>
  <c r="K50" i="2" s="1"/>
  <c r="O49" i="2"/>
  <c r="M49" i="2"/>
  <c r="J49" i="2"/>
  <c r="K49" i="2" s="1"/>
  <c r="O48" i="2"/>
  <c r="M48" i="2"/>
  <c r="J48" i="2"/>
  <c r="K48" i="2" s="1"/>
  <c r="O47" i="2"/>
  <c r="M47" i="2"/>
  <c r="J47" i="2"/>
  <c r="K47" i="2" s="1"/>
  <c r="O46" i="2"/>
  <c r="M46" i="2"/>
  <c r="J46" i="2"/>
  <c r="K46" i="2" s="1"/>
  <c r="O45" i="2"/>
  <c r="M45" i="2"/>
  <c r="J45" i="2"/>
  <c r="K45" i="2" s="1"/>
  <c r="O44" i="2"/>
  <c r="M44" i="2"/>
  <c r="J44" i="2"/>
  <c r="K44" i="2" s="1"/>
  <c r="O43" i="2"/>
  <c r="M43" i="2"/>
  <c r="J43" i="2"/>
  <c r="K43" i="2" s="1"/>
  <c r="O42" i="2"/>
  <c r="M42" i="2"/>
  <c r="J42" i="2"/>
  <c r="K42" i="2" s="1"/>
  <c r="O41" i="2"/>
  <c r="M41" i="2"/>
  <c r="J41" i="2"/>
  <c r="K41" i="2" s="1"/>
  <c r="O40" i="2"/>
  <c r="M40" i="2"/>
  <c r="J40" i="2"/>
  <c r="K40" i="2" s="1"/>
  <c r="O39" i="2"/>
  <c r="M39" i="2"/>
  <c r="J39" i="2"/>
  <c r="K39" i="2" s="1"/>
  <c r="O38" i="2"/>
  <c r="M38" i="2"/>
  <c r="J38" i="2"/>
  <c r="K38" i="2" s="1"/>
  <c r="O37" i="2"/>
  <c r="M37" i="2"/>
  <c r="J37" i="2"/>
  <c r="K37" i="2" s="1"/>
  <c r="O36" i="2"/>
  <c r="M36" i="2"/>
  <c r="J36" i="2"/>
  <c r="K36" i="2" s="1"/>
  <c r="O35" i="2"/>
  <c r="M35" i="2"/>
  <c r="J35" i="2"/>
  <c r="K35" i="2" s="1"/>
  <c r="O34" i="2"/>
  <c r="M34" i="2"/>
  <c r="J34" i="2"/>
  <c r="K34" i="2" s="1"/>
  <c r="O33" i="2"/>
  <c r="M33" i="2"/>
  <c r="J33" i="2"/>
  <c r="K33" i="2" s="1"/>
  <c r="O32" i="2"/>
  <c r="M32" i="2"/>
  <c r="J32" i="2"/>
  <c r="K32" i="2" s="1"/>
  <c r="O31" i="2"/>
  <c r="M31" i="2"/>
  <c r="J31" i="2"/>
  <c r="K31" i="2" s="1"/>
  <c r="O30" i="2"/>
  <c r="M30" i="2"/>
  <c r="J30" i="2"/>
  <c r="K30" i="2" s="1"/>
  <c r="O29" i="2"/>
  <c r="M29" i="2"/>
  <c r="J29" i="2"/>
  <c r="K29" i="2" s="1"/>
  <c r="O28" i="2"/>
  <c r="M28" i="2"/>
  <c r="J28" i="2"/>
  <c r="K28" i="2" s="1"/>
  <c r="O27" i="2"/>
  <c r="M27" i="2"/>
  <c r="J27" i="2"/>
  <c r="K27" i="2" s="1"/>
  <c r="O26" i="2"/>
  <c r="M26" i="2"/>
  <c r="J26" i="2"/>
  <c r="K26" i="2" s="1"/>
  <c r="O25" i="2"/>
  <c r="M25" i="2"/>
  <c r="J25" i="2"/>
  <c r="K25" i="2" s="1"/>
  <c r="O24" i="2"/>
  <c r="M24" i="2"/>
  <c r="J24" i="2"/>
  <c r="K24" i="2" s="1"/>
  <c r="O23" i="2"/>
  <c r="M23" i="2"/>
  <c r="J23" i="2"/>
  <c r="K23" i="2" s="1"/>
  <c r="O22" i="2"/>
  <c r="M22" i="2"/>
  <c r="J22" i="2"/>
  <c r="K22" i="2" s="1"/>
  <c r="O20" i="2"/>
  <c r="M20" i="2"/>
  <c r="J20" i="2"/>
  <c r="K20" i="2" s="1"/>
  <c r="O19" i="2"/>
  <c r="M19" i="2"/>
  <c r="J19" i="2"/>
  <c r="K19" i="2" s="1"/>
  <c r="O18" i="2"/>
  <c r="M18" i="2"/>
  <c r="J18" i="2"/>
  <c r="K18" i="2" s="1"/>
  <c r="O17" i="2"/>
  <c r="M17" i="2"/>
  <c r="J17" i="2"/>
  <c r="P31" i="2" l="1"/>
  <c r="J89" i="3"/>
  <c r="P23" i="2"/>
  <c r="Q23" i="2" s="1"/>
  <c r="J87" i="3"/>
  <c r="P29" i="2"/>
  <c r="Q29" i="2" s="1"/>
  <c r="P19" i="2"/>
  <c r="Q19" i="2" s="1"/>
  <c r="P22" i="2"/>
  <c r="P26" i="2"/>
  <c r="Q26" i="2" s="1"/>
  <c r="P30" i="2"/>
  <c r="P25" i="2"/>
  <c r="Q25" i="2" s="1"/>
  <c r="P28" i="2"/>
  <c r="Q28" i="2" s="1"/>
  <c r="P20" i="2"/>
  <c r="Q20" i="2" s="1"/>
  <c r="P18" i="2"/>
  <c r="Q18" i="2" s="1"/>
  <c r="P24" i="2"/>
  <c r="Q24" i="2" s="1"/>
  <c r="Q31" i="2"/>
  <c r="P27" i="2"/>
  <c r="Q27" i="2" s="1"/>
  <c r="J85" i="2"/>
  <c r="P52" i="3"/>
  <c r="Q52" i="3" s="1"/>
  <c r="P51" i="3"/>
  <c r="Q51" i="3" s="1"/>
  <c r="P33" i="3"/>
  <c r="Q33" i="3" s="1"/>
  <c r="P20" i="3"/>
  <c r="Q20" i="3" s="1"/>
  <c r="P19" i="3"/>
  <c r="Q19" i="3" s="1"/>
  <c r="P86" i="3"/>
  <c r="Q86" i="3" s="1"/>
  <c r="P85" i="3"/>
  <c r="Q85" i="3" s="1"/>
  <c r="P83" i="3"/>
  <c r="Q83" i="3" s="1"/>
  <c r="P80" i="3"/>
  <c r="Q80" i="3" s="1"/>
  <c r="P75" i="3"/>
  <c r="Q75" i="3" s="1"/>
  <c r="P72" i="3"/>
  <c r="Q72" i="3" s="1"/>
  <c r="P70" i="3"/>
  <c r="Q70" i="3" s="1"/>
  <c r="P69" i="3"/>
  <c r="Q69" i="3" s="1"/>
  <c r="P67" i="3"/>
  <c r="Q67" i="3" s="1"/>
  <c r="P64" i="3"/>
  <c r="Q64" i="3" s="1"/>
  <c r="P60" i="3"/>
  <c r="Q60" i="3" s="1"/>
  <c r="P57" i="3"/>
  <c r="Q57" i="3" s="1"/>
  <c r="P55" i="3"/>
  <c r="Q55" i="3" s="1"/>
  <c r="P54" i="3"/>
  <c r="Q54" i="3" s="1"/>
  <c r="P49" i="3"/>
  <c r="Q49" i="3" s="1"/>
  <c r="P36" i="3"/>
  <c r="Q36" i="3" s="1"/>
  <c r="P35" i="3"/>
  <c r="Q35" i="3" s="1"/>
  <c r="P84" i="3"/>
  <c r="Q84" i="3" s="1"/>
  <c r="P82" i="3"/>
  <c r="Q82" i="3" s="1"/>
  <c r="P81" i="3"/>
  <c r="Q81" i="3" s="1"/>
  <c r="P79" i="3"/>
  <c r="Q79" i="3" s="1"/>
  <c r="P76" i="3"/>
  <c r="Q76" i="3" s="1"/>
  <c r="P71" i="3"/>
  <c r="Q71" i="3" s="1"/>
  <c r="P68" i="3"/>
  <c r="Q68" i="3" s="1"/>
  <c r="P66" i="3"/>
  <c r="Q66" i="3" s="1"/>
  <c r="P65" i="3"/>
  <c r="Q65" i="3" s="1"/>
  <c r="P63" i="3"/>
  <c r="Q63" i="3" s="1"/>
  <c r="P61" i="3"/>
  <c r="Q61" i="3" s="1"/>
  <c r="P56" i="3"/>
  <c r="Q56" i="3" s="1"/>
  <c r="P53" i="3"/>
  <c r="Q53" i="3" s="1"/>
  <c r="P74" i="3"/>
  <c r="Q74" i="3" s="1"/>
  <c r="P73" i="3"/>
  <c r="Q73" i="3" s="1"/>
  <c r="P59" i="3"/>
  <c r="Q59" i="3" s="1"/>
  <c r="P58" i="3"/>
  <c r="Q58" i="3" s="1"/>
  <c r="P78" i="3"/>
  <c r="Q78" i="3" s="1"/>
  <c r="P77" i="3"/>
  <c r="Q77" i="3" s="1"/>
  <c r="P62" i="3"/>
  <c r="Q62" i="3" s="1"/>
  <c r="E88" i="3"/>
  <c r="E87" i="3"/>
  <c r="M88" i="3"/>
  <c r="P38" i="3"/>
  <c r="Q38" i="3" s="1"/>
  <c r="P22" i="3"/>
  <c r="Q22" i="3" s="1"/>
  <c r="P42" i="3"/>
  <c r="Q42" i="3" s="1"/>
  <c r="P40" i="3"/>
  <c r="Q40" i="3" s="1"/>
  <c r="P39" i="3"/>
  <c r="Q39" i="3" s="1"/>
  <c r="P37" i="3"/>
  <c r="Q37" i="3" s="1"/>
  <c r="P26" i="3"/>
  <c r="Q26" i="3" s="1"/>
  <c r="P24" i="3"/>
  <c r="Q24" i="3" s="1"/>
  <c r="P23" i="3"/>
  <c r="Q23" i="3" s="1"/>
  <c r="P21" i="3"/>
  <c r="Q21" i="3" s="1"/>
  <c r="P46" i="3"/>
  <c r="Q46" i="3" s="1"/>
  <c r="P44" i="3"/>
  <c r="Q44" i="3" s="1"/>
  <c r="P43" i="3"/>
  <c r="Q43" i="3" s="1"/>
  <c r="P41" i="3"/>
  <c r="Q41" i="3" s="1"/>
  <c r="P30" i="3"/>
  <c r="Q30" i="3" s="1"/>
  <c r="P28" i="3"/>
  <c r="Q28" i="3" s="1"/>
  <c r="P27" i="3"/>
  <c r="Q27" i="3" s="1"/>
  <c r="P25" i="3"/>
  <c r="Q25" i="3" s="1"/>
  <c r="M89" i="3"/>
  <c r="M87" i="3"/>
  <c r="P50" i="3"/>
  <c r="Q50" i="3" s="1"/>
  <c r="P45" i="3"/>
  <c r="Q45" i="3" s="1"/>
  <c r="P34" i="3"/>
  <c r="Q34" i="3" s="1"/>
  <c r="P29" i="3"/>
  <c r="Q29" i="3" s="1"/>
  <c r="O87" i="3"/>
  <c r="O89" i="3"/>
  <c r="P18" i="3"/>
  <c r="Q18" i="3" s="1"/>
  <c r="P48" i="3"/>
  <c r="Q48" i="3" s="1"/>
  <c r="P47" i="3"/>
  <c r="Q47" i="3" s="1"/>
  <c r="P32" i="3"/>
  <c r="Q32" i="3" s="1"/>
  <c r="P31" i="3"/>
  <c r="Q31" i="3" s="1"/>
  <c r="E89" i="3"/>
  <c r="J88" i="3"/>
  <c r="K17" i="3"/>
  <c r="O88" i="3"/>
  <c r="P56" i="2"/>
  <c r="Q56" i="2" s="1"/>
  <c r="E87" i="2"/>
  <c r="P51" i="2"/>
  <c r="Q51" i="2" s="1"/>
  <c r="P32" i="2"/>
  <c r="Q32" i="2" s="1"/>
  <c r="P66" i="2"/>
  <c r="Q66" i="2" s="1"/>
  <c r="Q85" i="2"/>
  <c r="P43" i="2"/>
  <c r="Q43" i="2" s="1"/>
  <c r="P48" i="2"/>
  <c r="Q48" i="2" s="1"/>
  <c r="P77" i="2"/>
  <c r="Q77" i="2" s="1"/>
  <c r="P82" i="2"/>
  <c r="Q82" i="2" s="1"/>
  <c r="P59" i="2"/>
  <c r="Q59" i="2" s="1"/>
  <c r="P35" i="2"/>
  <c r="Q35" i="2" s="1"/>
  <c r="P40" i="2"/>
  <c r="Q40" i="2" s="1"/>
  <c r="P69" i="2"/>
  <c r="Q69" i="2" s="1"/>
  <c r="P74" i="2"/>
  <c r="Q74" i="2" s="1"/>
  <c r="O85" i="2"/>
  <c r="Q22" i="2"/>
  <c r="Q30" i="2"/>
  <c r="P38" i="2"/>
  <c r="Q38" i="2" s="1"/>
  <c r="P41" i="2"/>
  <c r="Q41" i="2" s="1"/>
  <c r="P46" i="2"/>
  <c r="Q46" i="2" s="1"/>
  <c r="P54" i="2"/>
  <c r="Q54" i="2" s="1"/>
  <c r="P57" i="2"/>
  <c r="Q57" i="2" s="1"/>
  <c r="P62" i="2"/>
  <c r="Q62" i="2" s="1"/>
  <c r="P72" i="2"/>
  <c r="Q72" i="2" s="1"/>
  <c r="P75" i="2"/>
  <c r="Q75" i="2" s="1"/>
  <c r="P80" i="2"/>
  <c r="Q80" i="2" s="1"/>
  <c r="M87" i="2"/>
  <c r="P36" i="2"/>
  <c r="Q36" i="2" s="1"/>
  <c r="P39" i="2"/>
  <c r="Q39" i="2" s="1"/>
  <c r="P44" i="2"/>
  <c r="Q44" i="2" s="1"/>
  <c r="P47" i="2"/>
  <c r="Q47" i="2" s="1"/>
  <c r="P52" i="2"/>
  <c r="Q52" i="2" s="1"/>
  <c r="P55" i="2"/>
  <c r="Q55" i="2" s="1"/>
  <c r="P60" i="2"/>
  <c r="Q60" i="2" s="1"/>
  <c r="P63" i="2"/>
  <c r="Q63" i="2" s="1"/>
  <c r="P70" i="2"/>
  <c r="Q70" i="2" s="1"/>
  <c r="P73" i="2"/>
  <c r="Q73" i="2" s="1"/>
  <c r="P78" i="2"/>
  <c r="Q78" i="2" s="1"/>
  <c r="P81" i="2"/>
  <c r="Q81" i="2" s="1"/>
  <c r="P33" i="2"/>
  <c r="Q33" i="2" s="1"/>
  <c r="P49" i="2"/>
  <c r="Q49" i="2" s="1"/>
  <c r="P67" i="2"/>
  <c r="Q67" i="2" s="1"/>
  <c r="P83" i="2"/>
  <c r="Q83" i="2" s="1"/>
  <c r="P34" i="2"/>
  <c r="Q34" i="2" s="1"/>
  <c r="P37" i="2"/>
  <c r="Q37" i="2" s="1"/>
  <c r="P42" i="2"/>
  <c r="Q42" i="2" s="1"/>
  <c r="P45" i="2"/>
  <c r="Q45" i="2" s="1"/>
  <c r="P50" i="2"/>
  <c r="Q50" i="2" s="1"/>
  <c r="P53" i="2"/>
  <c r="Q53" i="2" s="1"/>
  <c r="P58" i="2"/>
  <c r="Q58" i="2" s="1"/>
  <c r="P61" i="2"/>
  <c r="Q61" i="2" s="1"/>
  <c r="P68" i="2"/>
  <c r="Q68" i="2" s="1"/>
  <c r="P71" i="2"/>
  <c r="Q71" i="2" s="1"/>
  <c r="P76" i="2"/>
  <c r="Q76" i="2" s="1"/>
  <c r="P79" i="2"/>
  <c r="Q79" i="2" s="1"/>
  <c r="P84" i="2"/>
  <c r="Q84" i="2" s="1"/>
  <c r="Q86" i="2"/>
  <c r="M85" i="2"/>
  <c r="O86" i="2"/>
  <c r="O87" i="2"/>
  <c r="J86" i="2"/>
  <c r="J87" i="2"/>
  <c r="K17" i="2"/>
  <c r="E85" i="2"/>
  <c r="E86" i="2"/>
  <c r="M86" i="2"/>
  <c r="K87" i="3" l="1"/>
  <c r="P17" i="3"/>
  <c r="K89" i="3"/>
  <c r="K88" i="3"/>
  <c r="K85" i="2"/>
  <c r="P17" i="2"/>
  <c r="K87" i="2"/>
  <c r="K86" i="2"/>
  <c r="Q17" i="3" l="1"/>
  <c r="P89" i="3"/>
  <c r="P88" i="3"/>
  <c r="P87" i="3"/>
  <c r="Q17" i="2"/>
  <c r="P85" i="2"/>
  <c r="P87" i="2"/>
  <c r="P86" i="2"/>
</calcChain>
</file>

<file path=xl/sharedStrings.xml><?xml version="1.0" encoding="utf-8"?>
<sst xmlns="http://schemas.openxmlformats.org/spreadsheetml/2006/main" count="227" uniqueCount="185">
  <si>
    <t>UNIVERSITAS MUHAMMADIYAH KOTABUMI</t>
  </si>
  <si>
    <t>Jalan Hasan Kepala Ratu Nomor 1052 Sindangsari Kotabumi 34517 Telp (0724)22287</t>
  </si>
  <si>
    <t>REKAPITULASI NILAI MAHASISWA</t>
  </si>
  <si>
    <t>Program Studi</t>
  </si>
  <si>
    <t>Kode Mata Kuliah</t>
  </si>
  <si>
    <t>Semester / Kelas</t>
  </si>
  <si>
    <t>Mata Kuliah</t>
  </si>
  <si>
    <t>Dosen Pengampu</t>
  </si>
  <si>
    <t xml:space="preserve">Kredit </t>
  </si>
  <si>
    <t>NO.</t>
  </si>
  <si>
    <t>NPM</t>
  </si>
  <si>
    <t>NAMA</t>
  </si>
  <si>
    <t>PARTISIPASI</t>
  </si>
  <si>
    <t>TUGAS (T) / KUIS (K)</t>
  </si>
  <si>
    <t>UTS</t>
  </si>
  <si>
    <t>UAS</t>
  </si>
  <si>
    <t>NILAI AKHIR</t>
  </si>
  <si>
    <t>NILAI MUTU</t>
  </si>
  <si>
    <t>T-1</t>
  </si>
  <si>
    <t>T-2</t>
  </si>
  <si>
    <t>K-1</t>
  </si>
  <si>
    <t>K-2</t>
  </si>
  <si>
    <r>
      <t>Rata</t>
    </r>
    <r>
      <rPr>
        <b/>
        <vertAlign val="superscript"/>
        <sz val="12"/>
        <rFont val="Consolas"/>
        <family val="3"/>
      </rPr>
      <t>2</t>
    </r>
  </si>
  <si>
    <t>∑</t>
  </si>
  <si>
    <t>Nilai Rata-rata</t>
  </si>
  <si>
    <t>Nilai Tertinggi</t>
  </si>
  <si>
    <t>Nilai Terendah</t>
  </si>
  <si>
    <t>Kotabumi, Januari 2020</t>
  </si>
  <si>
    <t>Dosen Pengampu,</t>
  </si>
  <si>
    <t>NKTAM ……………….</t>
  </si>
  <si>
    <t>FAKULTAS HUKUM DAN ILMU SOSIAL</t>
  </si>
  <si>
    <t>: Hukum</t>
  </si>
  <si>
    <t>: Ganjil / 01 (Reguler)</t>
  </si>
  <si>
    <t>1974201072P</t>
  </si>
  <si>
    <t>Pijay Muhammad Husen</t>
  </si>
  <si>
    <t>Pupung Irawan</t>
  </si>
  <si>
    <t>Devi Tri Yani</t>
  </si>
  <si>
    <t>Desi Monika Sari</t>
  </si>
  <si>
    <t>Hairul Arif</t>
  </si>
  <si>
    <t>Muhammad Isfarhan</t>
  </si>
  <si>
    <t>Putri Ayu Lestari</t>
  </si>
  <si>
    <t>A Tri Kurniawan</t>
  </si>
  <si>
    <t>Adi Rahmadani</t>
  </si>
  <si>
    <t>Aditya Mandala Putra</t>
  </si>
  <si>
    <t>Ahmad Afriansyah</t>
  </si>
  <si>
    <t>Anggi Perdana</t>
  </si>
  <si>
    <t>Apryan Anggara Pratama</t>
  </si>
  <si>
    <t>Arie Tian Wiratama</t>
  </si>
  <si>
    <t>Ayu Cahya Ningrum</t>
  </si>
  <si>
    <t>Choidir</t>
  </si>
  <si>
    <t>Deni Sanjaya</t>
  </si>
  <si>
    <t>Dhiki Ramadani Suga</t>
  </si>
  <si>
    <t>Dian Pramana Putra</t>
  </si>
  <si>
    <t>Dicky Wahyudi</t>
  </si>
  <si>
    <t>Echa Ampaisya HR</t>
  </si>
  <si>
    <t>Fiki Riyansyah</t>
  </si>
  <si>
    <t>Fillah Akbar</t>
  </si>
  <si>
    <t>Frans Ari Kurniawan</t>
  </si>
  <si>
    <t>Gio Alfany</t>
  </si>
  <si>
    <t>Hildan Amazah Pradana</t>
  </si>
  <si>
    <t>Iqbal Armanda</t>
  </si>
  <si>
    <t>Irma Yanti Putri</t>
  </si>
  <si>
    <t>Iro Arlan</t>
  </si>
  <si>
    <t>Jumadi Septo Nugroho</t>
  </si>
  <si>
    <t>M Fadhilah Lazuardi</t>
  </si>
  <si>
    <t>Muhammad Taqwa David Ryando</t>
  </si>
  <si>
    <t>M. Irfan</t>
  </si>
  <si>
    <t>Muhamad Riszki Febrian</t>
  </si>
  <si>
    <t>Muhammad Afrizal Saputra</t>
  </si>
  <si>
    <t>Muhammad Aprian</t>
  </si>
  <si>
    <t>Muhammad Arif Pratama</t>
  </si>
  <si>
    <t>M. Guruh Saputra</t>
  </si>
  <si>
    <t>Muhammad Husaini</t>
  </si>
  <si>
    <t>Muhammad Rifani</t>
  </si>
  <si>
    <t>Muhammad Yusuf</t>
  </si>
  <si>
    <t>Muhammad Zaki Annasuka</t>
  </si>
  <si>
    <t>Nadia Putri Pratiwi</t>
  </si>
  <si>
    <t>Niken Nares Arlinda</t>
  </si>
  <si>
    <t>Abdul Rofiq</t>
  </si>
  <si>
    <t>Ony Febrian Serta</t>
  </si>
  <si>
    <t>Ramli Sanjaya</t>
  </si>
  <si>
    <t>Regita Dwi Putri Cahyani</t>
  </si>
  <si>
    <t>Renaldo Davinsi</t>
  </si>
  <si>
    <t>Rio Apriansyah</t>
  </si>
  <si>
    <t>Roni Efendi</t>
  </si>
  <si>
    <t>Sakinah</t>
  </si>
  <si>
    <t>Satria Dwijaya</t>
  </si>
  <si>
    <t>Siti Soleha</t>
  </si>
  <si>
    <t>Stia Nagara</t>
  </si>
  <si>
    <t>Tedi Saputra Jaya</t>
  </si>
  <si>
    <t>Tri Syukriani</t>
  </si>
  <si>
    <t>Wahyu Suprapto</t>
  </si>
  <si>
    <t>Yayang Mila Nintias</t>
  </si>
  <si>
    <t>Yuni Oktaviani</t>
  </si>
  <si>
    <t>Krismadani Ariyuda Wijaya</t>
  </si>
  <si>
    <t>Aditya Novali</t>
  </si>
  <si>
    <t>Agusmansyah</t>
  </si>
  <si>
    <t>Alferry Sianturi</t>
  </si>
  <si>
    <t>Alwi Mihariza Hasan</t>
  </si>
  <si>
    <t>Anisa Nurizki</t>
  </si>
  <si>
    <t>Ari Yanto</t>
  </si>
  <si>
    <t>Arie Wijayanti</t>
  </si>
  <si>
    <t>Basri Agung Pengandani</t>
  </si>
  <si>
    <t>Dinda Vajariyanti</t>
  </si>
  <si>
    <t>Dody Ardian</t>
  </si>
  <si>
    <t>Fitriyono</t>
  </si>
  <si>
    <t>Ilham Nur Yazid</t>
  </si>
  <si>
    <t>Ira Fitri Yani</t>
  </si>
  <si>
    <t>Ismail Risaldi</t>
  </si>
  <si>
    <t>M Khahfie Indrianto</t>
  </si>
  <si>
    <t>M. Alfarizi</t>
  </si>
  <si>
    <t>Markoni</t>
  </si>
  <si>
    <t>Meri Ipanka Sari</t>
  </si>
  <si>
    <t>Muhammad Arnold</t>
  </si>
  <si>
    <t>Muhammad Aji Saputra</t>
  </si>
  <si>
    <t>Putra Muda</t>
  </si>
  <si>
    <t>Ridho Gusti</t>
  </si>
  <si>
    <t>Ridho Marwel Altama</t>
  </si>
  <si>
    <t>Riki Baktiar</t>
  </si>
  <si>
    <t>Rizaldi Anggara Putra</t>
  </si>
  <si>
    <t>Robani</t>
  </si>
  <si>
    <t>Roihan Nandhika</t>
  </si>
  <si>
    <t>Putra Jaya</t>
  </si>
  <si>
    <t>Suprihadi</t>
  </si>
  <si>
    <t>Tri Wulandari</t>
  </si>
  <si>
    <t>Vika Mawarni</t>
  </si>
  <si>
    <t>M. Akbar Kesuma</t>
  </si>
  <si>
    <t>Tol'ah Arizatu Musholeh</t>
  </si>
  <si>
    <t>Puad Tri Harto</t>
  </si>
  <si>
    <t>Bahuri Saputra Jaya</t>
  </si>
  <si>
    <t>Desi Efriyadi</t>
  </si>
  <si>
    <t>Galih Ramadhan</t>
  </si>
  <si>
    <t>Nasril Subandi</t>
  </si>
  <si>
    <t>Parta Wijaya</t>
  </si>
  <si>
    <t>Rahmat Fathir Pratama</t>
  </si>
  <si>
    <t>Renaldy</t>
  </si>
  <si>
    <t>Sri Depranoto</t>
  </si>
  <si>
    <t>Batara Surya Bagas Wara</t>
  </si>
  <si>
    <t>Isnan Toha</t>
  </si>
  <si>
    <t>Reksa Kesumapati Syahputra</t>
  </si>
  <si>
    <t>Ilham Qodri Romadhon</t>
  </si>
  <si>
    <t>Mulyadi</t>
  </si>
  <si>
    <t>Netti Hastuti</t>
  </si>
  <si>
    <t>Rizki Kurniawan</t>
  </si>
  <si>
    <t>Marisa Wulandari</t>
  </si>
  <si>
    <t>Pebri Purnama</t>
  </si>
  <si>
    <t>Ika Rahmayani</t>
  </si>
  <si>
    <t>Dhafa Nurohim</t>
  </si>
  <si>
    <t>Rama Nopriyansah</t>
  </si>
  <si>
    <t>Kavella Marcilia</t>
  </si>
  <si>
    <t>Faris Ali</t>
  </si>
  <si>
    <t>Deo Rahmat Pratama</t>
  </si>
  <si>
    <t>Antarali Ramadan</t>
  </si>
  <si>
    <t>Dwi Agustina</t>
  </si>
  <si>
    <t>Aldiansah</t>
  </si>
  <si>
    <t>Anisya Dian Safitri</t>
  </si>
  <si>
    <t>Paniriyan Putra</t>
  </si>
  <si>
    <t>Erlinda Paramita</t>
  </si>
  <si>
    <t>Arief Setiawan</t>
  </si>
  <si>
    <t>Icha Mulyani</t>
  </si>
  <si>
    <t xml:space="preserve">  1974201070P</t>
  </si>
  <si>
    <t>Golda Meirina</t>
  </si>
  <si>
    <t>Muhammad Arizal Alam</t>
  </si>
  <si>
    <t>I Gusti Lanang Arya Saputra</t>
  </si>
  <si>
    <t>: Ganjil / 02 (Non Reguler)</t>
  </si>
  <si>
    <t>: Pengantar Indonesia  Hukum</t>
  </si>
  <si>
    <t xml:space="preserve">: 4  SKS </t>
  </si>
  <si>
    <t>: HUK-2114</t>
  </si>
  <si>
    <t>: M.Ruhly Kesuma Dinata, S.H.,M.H</t>
  </si>
  <si>
    <t>M.Ruhly Kesuma Dinata, S.H.,M.H</t>
  </si>
  <si>
    <t>: Pengantar Ilmu  Hukum</t>
  </si>
  <si>
    <t>1974201137</t>
  </si>
  <si>
    <t>Ayu Mustika Sari</t>
  </si>
  <si>
    <t>1974201139</t>
  </si>
  <si>
    <t>Emil Kartika Candra</t>
  </si>
  <si>
    <t>Heriyanto</t>
  </si>
  <si>
    <t>1974201118</t>
  </si>
  <si>
    <t>Septi Puspita Devi</t>
  </si>
  <si>
    <t>Rido Yantory</t>
  </si>
  <si>
    <t xml:space="preserve">Noven Setiawan </t>
  </si>
  <si>
    <t>Nuryazid</t>
  </si>
  <si>
    <t>1802990111.p</t>
  </si>
  <si>
    <t>Arfinando Saputra</t>
  </si>
  <si>
    <t>Amsyah</t>
  </si>
  <si>
    <t xml:space="preserve">MANTAP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</si>
</sst>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6"/>
      <color theme="1"/>
      <name val="Consolas"/>
      <family val="3"/>
    </font>
    <font>
      <sz val="10"/>
      <color theme="1"/>
      <name val="Tempus Sans ITC"/>
      <family val="5"/>
    </font>
    <font>
      <b/>
      <sz val="20"/>
      <color theme="1"/>
      <name val="Consolas"/>
      <family val="3"/>
    </font>
    <font>
      <sz val="12"/>
      <color theme="1"/>
      <name val="Consolas"/>
      <family val="3"/>
    </font>
    <font>
      <b/>
      <sz val="12"/>
      <color theme="1"/>
      <name val="Consolas"/>
      <family val="3"/>
    </font>
    <font>
      <b/>
      <sz val="12"/>
      <name val="Consolas"/>
      <family val="3"/>
    </font>
    <font>
      <b/>
      <vertAlign val="superscript"/>
      <sz val="12"/>
      <name val="Consolas"/>
      <family val="3"/>
    </font>
    <font>
      <i/>
      <sz val="7"/>
      <name val="Consolas"/>
      <family val="3"/>
    </font>
    <font>
      <sz val="12"/>
      <name val="Consolas"/>
      <family val="3"/>
    </font>
    <font>
      <sz val="10"/>
      <color rgb="FF00000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0" fontId="12" fillId="0" borderId="0"/>
    <xf numFmtId="0" fontId="2" fillId="0" borderId="0"/>
    <xf numFmtId="0" fontId="1" fillId="0" borderId="0"/>
    <xf numFmtId="0" fontId="12" fillId="0" borderId="0"/>
  </cellStyleXfs>
  <cellXfs count="78">
    <xf numFmtId="0" fontId="0" fillId="0" borderId="0" xfId="0"/>
    <xf numFmtId="0" fontId="4" fillId="0" borderId="0" xfId="0" applyFont="1"/>
    <xf numFmtId="0" fontId="7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0" fillId="2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1" fontId="11" fillId="0" borderId="13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/>
    </xf>
    <xf numFmtId="0" fontId="11" fillId="0" borderId="0" xfId="0" applyFont="1"/>
    <xf numFmtId="1" fontId="11" fillId="0" borderId="15" xfId="0" applyNumberFormat="1" applyFont="1" applyBorder="1" applyAlignment="1">
      <alignment horizontal="center"/>
    </xf>
    <xf numFmtId="165" fontId="11" fillId="0" borderId="15" xfId="0" applyNumberFormat="1" applyFont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11" fillId="0" borderId="16" xfId="0" applyFont="1" applyBorder="1"/>
    <xf numFmtId="1" fontId="11" fillId="0" borderId="2" xfId="0" applyNumberFormat="1" applyFont="1" applyBorder="1" applyAlignment="1">
      <alignment horizontal="center"/>
    </xf>
    <xf numFmtId="165" fontId="11" fillId="0" borderId="2" xfId="0" applyNumberFormat="1" applyFont="1" applyBorder="1" applyAlignment="1">
      <alignment horizontal="center"/>
    </xf>
    <xf numFmtId="0" fontId="11" fillId="0" borderId="17" xfId="0" applyFont="1" applyBorder="1"/>
    <xf numFmtId="1" fontId="11" fillId="0" borderId="12" xfId="0" applyNumberFormat="1" applyFont="1" applyBorder="1" applyAlignment="1">
      <alignment horizontal="center"/>
    </xf>
    <xf numFmtId="165" fontId="11" fillId="0" borderId="1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2" borderId="12" xfId="0" applyFont="1" applyFill="1" applyBorder="1" applyAlignment="1">
      <alignment horizontal="center" vertical="center"/>
    </xf>
    <xf numFmtId="0" fontId="13" fillId="0" borderId="18" xfId="0" applyFont="1" applyFill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horizontal="left" vertical="top"/>
    </xf>
    <xf numFmtId="0" fontId="13" fillId="3" borderId="2" xfId="1" quotePrefix="1" applyFont="1" applyFill="1" applyBorder="1" applyAlignment="1">
      <alignment horizontal="center" vertical="center"/>
    </xf>
    <xf numFmtId="0" fontId="14" fillId="0" borderId="2" xfId="3" applyFont="1" applyFill="1" applyBorder="1" applyAlignment="1">
      <alignment vertical="center"/>
    </xf>
    <xf numFmtId="0" fontId="14" fillId="0" borderId="11" xfId="0" applyFont="1" applyBorder="1" applyAlignment="1">
      <alignment horizontal="center" vertical="top"/>
    </xf>
    <xf numFmtId="0" fontId="14" fillId="0" borderId="11" xfId="0" applyFont="1" applyBorder="1" applyAlignment="1">
      <alignment horizontal="left" vertical="top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left"/>
    </xf>
    <xf numFmtId="0" fontId="14" fillId="3" borderId="2" xfId="0" applyFont="1" applyFill="1" applyBorder="1" applyAlignment="1">
      <alignment horizontal="left" vertical="top" wrapText="1"/>
    </xf>
    <xf numFmtId="0" fontId="15" fillId="3" borderId="2" xfId="0" applyFont="1" applyFill="1" applyBorder="1" applyAlignment="1">
      <alignment horizontal="left" wrapText="1"/>
    </xf>
    <xf numFmtId="0" fontId="14" fillId="3" borderId="2" xfId="0" applyFont="1" applyFill="1" applyBorder="1" applyAlignment="1">
      <alignment horizontal="left" vertical="top"/>
    </xf>
    <xf numFmtId="0" fontId="14" fillId="3" borderId="2" xfId="0" applyFont="1" applyFill="1" applyBorder="1" applyAlignment="1">
      <alignment horizontal="left" wrapText="1"/>
    </xf>
    <xf numFmtId="0" fontId="13" fillId="3" borderId="2" xfId="0" applyFont="1" applyFill="1" applyBorder="1" applyAlignment="1">
      <alignment horizontal="left" vertical="top" wrapText="1"/>
    </xf>
    <xf numFmtId="0" fontId="13" fillId="0" borderId="18" xfId="0" applyFont="1" applyFill="1" applyBorder="1" applyAlignment="1">
      <alignment horizontal="left"/>
    </xf>
    <xf numFmtId="0" fontId="13" fillId="3" borderId="18" xfId="0" quotePrefix="1" applyFont="1" applyFill="1" applyBorder="1" applyAlignment="1">
      <alignment horizontal="center"/>
    </xf>
    <xf numFmtId="0" fontId="13" fillId="3" borderId="18" xfId="0" applyFont="1" applyFill="1" applyBorder="1"/>
    <xf numFmtId="0" fontId="14" fillId="0" borderId="2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left" vertical="top"/>
    </xf>
    <xf numFmtId="0" fontId="11" fillId="0" borderId="12" xfId="0" applyFont="1" applyBorder="1" applyAlignment="1">
      <alignment horizontal="center"/>
    </xf>
    <xf numFmtId="0" fontId="10" fillId="2" borderId="12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9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9" fontId="8" fillId="2" borderId="6" xfId="0" applyNumberFormat="1" applyFont="1" applyFill="1" applyBorder="1" applyAlignment="1">
      <alignment horizontal="center" vertical="center"/>
    </xf>
    <xf numFmtId="9" fontId="8" fillId="2" borderId="11" xfId="0" applyNumberFormat="1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 vertical="top"/>
    </xf>
    <xf numFmtId="0" fontId="14" fillId="4" borderId="2" xfId="0" applyFont="1" applyFill="1" applyBorder="1" applyAlignment="1">
      <alignment horizontal="left" vertical="top"/>
    </xf>
    <xf numFmtId="1" fontId="11" fillId="4" borderId="14" xfId="0" applyNumberFormat="1" applyFont="1" applyFill="1" applyBorder="1" applyAlignment="1">
      <alignment horizontal="center"/>
    </xf>
    <xf numFmtId="1" fontId="11" fillId="4" borderId="13" xfId="0" applyNumberFormat="1" applyFont="1" applyFill="1" applyBorder="1" applyAlignment="1">
      <alignment horizontal="center"/>
    </xf>
    <xf numFmtId="164" fontId="8" fillId="4" borderId="13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top" wrapText="1"/>
    </xf>
  </cellXfs>
  <cellStyles count="5">
    <cellStyle name="Normal" xfId="0" builtinId="0"/>
    <cellStyle name="Normal 2 2" xfId="3"/>
    <cellStyle name="Normal 2 2 2" xfId="2"/>
    <cellStyle name="Normal 2 3" xfId="1"/>
    <cellStyle name="Normal 4" xfId="4"/>
  </cellStyles>
  <dxfs count="5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246095</xdr:colOff>
      <xdr:row>0</xdr:row>
      <xdr:rowOff>0</xdr:rowOff>
    </xdr:from>
    <xdr:to>
      <xdr:col>1</xdr:col>
      <xdr:colOff>751416</xdr:colOff>
      <xdr:row>2</xdr:row>
      <xdr:rowOff>152400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095" y="0"/>
          <a:ext cx="972046" cy="742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246095</xdr:colOff>
      <xdr:row>0</xdr:row>
      <xdr:rowOff>0</xdr:rowOff>
    </xdr:from>
    <xdr:to>
      <xdr:col>1</xdr:col>
      <xdr:colOff>865716</xdr:colOff>
      <xdr:row>2</xdr:row>
      <xdr:rowOff>176631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095" y="0"/>
          <a:ext cx="752971" cy="5100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tabSelected="1" topLeftCell="A11" zoomScale="69" zoomScaleNormal="69" workbookViewId="0">
      <selection activeCell="L22" sqref="L22"/>
    </sheetView>
  </sheetViews>
  <sheetFormatPr defaultRowHeight="15" x14ac:dyDescent="0.25"/>
  <cols>
    <col min="1" max="1" width="7" customWidth="1"/>
    <col min="2" max="2" width="15.5703125" style="26" customWidth="1"/>
    <col min="3" max="3" width="44.42578125" bestFit="1" customWidth="1"/>
    <col min="4" max="5" width="8" customWidth="1"/>
    <col min="6" max="6" width="7" customWidth="1"/>
    <col min="7" max="7" width="6.5703125" customWidth="1"/>
    <col min="8" max="8" width="8" customWidth="1"/>
    <col min="9" max="9" width="7.28515625" customWidth="1"/>
    <col min="10" max="10" width="14.85546875" customWidth="1"/>
    <col min="11" max="11" width="13.42578125" customWidth="1"/>
    <col min="16" max="17" width="10.28515625" bestFit="1" customWidth="1"/>
  </cols>
  <sheetData>
    <row r="1" spans="1:17" ht="20.25" x14ac:dyDescent="0.3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6.25" x14ac:dyDescent="0.4">
      <c r="A2" s="64" t="s">
        <v>30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ht="16.5" thickBot="1" x14ac:dyDescent="0.3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17" ht="15.75" thickTop="1" x14ac:dyDescent="0.25">
      <c r="A4" s="1"/>
      <c r="B4" s="2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 x14ac:dyDescent="0.25">
      <c r="A5" s="66" t="s">
        <v>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</row>
    <row r="6" spans="1:17" ht="15.75" x14ac:dyDescent="0.25">
      <c r="A6" s="66" t="s">
        <v>30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</row>
    <row r="7" spans="1:17" ht="15.75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17" ht="15.75" x14ac:dyDescent="0.25">
      <c r="A8" s="3" t="s">
        <v>3</v>
      </c>
      <c r="B8" s="25"/>
      <c r="C8" s="3" t="s">
        <v>31</v>
      </c>
      <c r="D8" s="3"/>
      <c r="E8" s="3"/>
      <c r="F8" s="3"/>
      <c r="G8" s="3"/>
      <c r="H8" s="3"/>
      <c r="I8" s="3"/>
      <c r="J8" s="3" t="s">
        <v>4</v>
      </c>
      <c r="K8" s="3"/>
      <c r="L8" s="3"/>
      <c r="M8" s="3"/>
      <c r="N8" s="3" t="s">
        <v>167</v>
      </c>
      <c r="O8" s="3"/>
      <c r="P8" s="3"/>
      <c r="Q8" s="3"/>
    </row>
    <row r="9" spans="1:17" ht="15.75" x14ac:dyDescent="0.25">
      <c r="A9" s="3" t="s">
        <v>5</v>
      </c>
      <c r="B9" s="25"/>
      <c r="C9" s="3" t="s">
        <v>32</v>
      </c>
      <c r="D9" s="3"/>
      <c r="E9" s="3"/>
      <c r="F9" s="3"/>
      <c r="G9" s="3"/>
      <c r="H9" s="3"/>
      <c r="I9" s="3"/>
      <c r="J9" s="3" t="s">
        <v>6</v>
      </c>
      <c r="K9" s="3"/>
      <c r="L9" s="3"/>
      <c r="M9" s="3"/>
      <c r="N9" s="3" t="s">
        <v>170</v>
      </c>
      <c r="O9" s="3"/>
      <c r="P9" s="3"/>
      <c r="Q9" s="3"/>
    </row>
    <row r="10" spans="1:17" ht="15.75" x14ac:dyDescent="0.25">
      <c r="A10" s="3" t="s">
        <v>7</v>
      </c>
      <c r="B10" s="25"/>
      <c r="C10" s="3" t="s">
        <v>168</v>
      </c>
      <c r="D10" s="3"/>
      <c r="E10" s="3"/>
      <c r="F10" s="3"/>
      <c r="G10" s="3"/>
      <c r="H10" s="3"/>
      <c r="I10" s="3"/>
      <c r="J10" s="3" t="s">
        <v>8</v>
      </c>
      <c r="K10" s="3"/>
      <c r="L10" s="3"/>
      <c r="M10" s="3"/>
      <c r="N10" s="3" t="s">
        <v>166</v>
      </c>
      <c r="O10" s="3"/>
      <c r="P10" s="3"/>
      <c r="Q10" s="3"/>
    </row>
    <row r="11" spans="1:17" ht="15.75" x14ac:dyDescent="0.25">
      <c r="A11" s="4"/>
      <c r="B11" s="21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x14ac:dyDescent="0.25">
      <c r="A12" s="57" t="s">
        <v>9</v>
      </c>
      <c r="B12" s="57" t="s">
        <v>10</v>
      </c>
      <c r="C12" s="57" t="s">
        <v>11</v>
      </c>
      <c r="D12" s="58" t="s">
        <v>12</v>
      </c>
      <c r="E12" s="59"/>
      <c r="F12" s="58" t="s">
        <v>13</v>
      </c>
      <c r="G12" s="67"/>
      <c r="H12" s="67"/>
      <c r="I12" s="67"/>
      <c r="J12" s="67"/>
      <c r="K12" s="59"/>
      <c r="L12" s="58" t="s">
        <v>14</v>
      </c>
      <c r="M12" s="59"/>
      <c r="N12" s="58" t="s">
        <v>15</v>
      </c>
      <c r="O12" s="59"/>
      <c r="P12" s="54" t="s">
        <v>16</v>
      </c>
      <c r="Q12" s="54" t="s">
        <v>17</v>
      </c>
    </row>
    <row r="13" spans="1:17" x14ac:dyDescent="0.25">
      <c r="A13" s="57"/>
      <c r="B13" s="57"/>
      <c r="C13" s="57"/>
      <c r="D13" s="60"/>
      <c r="E13" s="61"/>
      <c r="F13" s="60"/>
      <c r="G13" s="68"/>
      <c r="H13" s="68"/>
      <c r="I13" s="68"/>
      <c r="J13" s="68"/>
      <c r="K13" s="61"/>
      <c r="L13" s="60"/>
      <c r="M13" s="61"/>
      <c r="N13" s="60"/>
      <c r="O13" s="61"/>
      <c r="P13" s="62"/>
      <c r="Q13" s="62"/>
    </row>
    <row r="14" spans="1:17" x14ac:dyDescent="0.25">
      <c r="A14" s="57"/>
      <c r="B14" s="57"/>
      <c r="C14" s="57"/>
      <c r="D14" s="57" t="s">
        <v>23</v>
      </c>
      <c r="E14" s="69">
        <v>0.1</v>
      </c>
      <c r="F14" s="57" t="s">
        <v>18</v>
      </c>
      <c r="G14" s="57" t="s">
        <v>19</v>
      </c>
      <c r="H14" s="57" t="s">
        <v>20</v>
      </c>
      <c r="I14" s="57" t="s">
        <v>21</v>
      </c>
      <c r="J14" s="54" t="s">
        <v>22</v>
      </c>
      <c r="K14" s="56">
        <v>0.25</v>
      </c>
      <c r="L14" s="57" t="s">
        <v>23</v>
      </c>
      <c r="M14" s="56">
        <v>0.25</v>
      </c>
      <c r="N14" s="57" t="s">
        <v>23</v>
      </c>
      <c r="O14" s="56">
        <v>0.4</v>
      </c>
      <c r="P14" s="62"/>
      <c r="Q14" s="62"/>
    </row>
    <row r="15" spans="1:17" x14ac:dyDescent="0.25">
      <c r="A15" s="57"/>
      <c r="B15" s="57"/>
      <c r="C15" s="57"/>
      <c r="D15" s="57"/>
      <c r="E15" s="70"/>
      <c r="F15" s="57"/>
      <c r="G15" s="57"/>
      <c r="H15" s="57"/>
      <c r="I15" s="57"/>
      <c r="J15" s="55"/>
      <c r="K15" s="57"/>
      <c r="L15" s="57"/>
      <c r="M15" s="57"/>
      <c r="N15" s="57"/>
      <c r="O15" s="57"/>
      <c r="P15" s="55"/>
      <c r="Q15" s="55"/>
    </row>
    <row r="16" spans="1:17" ht="15.75" thickBot="1" x14ac:dyDescent="0.3">
      <c r="A16" s="22">
        <v>1</v>
      </c>
      <c r="B16" s="22">
        <v>2</v>
      </c>
      <c r="C16" s="22">
        <v>3</v>
      </c>
      <c r="D16" s="51">
        <v>5</v>
      </c>
      <c r="E16" s="51"/>
      <c r="F16" s="51">
        <v>6</v>
      </c>
      <c r="G16" s="51"/>
      <c r="H16" s="51"/>
      <c r="I16" s="51"/>
      <c r="J16" s="51"/>
      <c r="K16" s="51"/>
      <c r="L16" s="51">
        <v>7</v>
      </c>
      <c r="M16" s="51"/>
      <c r="N16" s="51">
        <v>8</v>
      </c>
      <c r="O16" s="51"/>
      <c r="P16" s="22">
        <v>9</v>
      </c>
      <c r="Q16" s="22">
        <v>10</v>
      </c>
    </row>
    <row r="17" spans="1:17" ht="17.25" thickTop="1" thickBot="1" x14ac:dyDescent="0.3">
      <c r="A17" s="6">
        <v>1</v>
      </c>
      <c r="B17" s="29">
        <v>1974201045</v>
      </c>
      <c r="C17" s="39" t="s">
        <v>78</v>
      </c>
      <c r="D17" s="6">
        <v>60</v>
      </c>
      <c r="E17" s="7">
        <f>ROUND((D17*10%),0)</f>
        <v>6</v>
      </c>
      <c r="F17" s="8">
        <v>60</v>
      </c>
      <c r="G17" s="8"/>
      <c r="H17" s="7"/>
      <c r="I17" s="8"/>
      <c r="J17" s="8">
        <f t="shared" ref="J17:J83" si="0">AVERAGE(F17:I17)</f>
        <v>60</v>
      </c>
      <c r="K17" s="7">
        <f>ROUND((J17*25%),0)</f>
        <v>15</v>
      </c>
      <c r="L17" s="6">
        <v>65</v>
      </c>
      <c r="M17" s="7">
        <f t="shared" ref="M17:M83" si="1">ROUND((L17*25%),0)</f>
        <v>16</v>
      </c>
      <c r="N17" s="8">
        <v>65</v>
      </c>
      <c r="O17" s="7">
        <f t="shared" ref="O17:O83" si="2">ROUND((N17*40%),0)</f>
        <v>26</v>
      </c>
      <c r="P17" s="7">
        <f>ROUND((E17+K17+M17+O17),0)</f>
        <v>63</v>
      </c>
      <c r="Q17" s="9" t="str">
        <f>IF(P17&gt;=80,"A",IF(P17&gt;=76.25,"A-",IF(P17&gt;=68.75,"B+",IF(P17&gt;=65,"B",IF(P17&gt;=62.5,"B-",IF(P17&gt;=57.5,"C+",IF(P17&gt;=55,"C",IF(P17&gt;=51.25,"C-",IF(P17&gt;=43.75,"D+",IF(P17&gt;=40,"D","E"))))))))))</f>
        <v>B-</v>
      </c>
    </row>
    <row r="18" spans="1:17" ht="17.25" thickTop="1" thickBot="1" x14ac:dyDescent="0.3">
      <c r="A18" s="10">
        <v>2</v>
      </c>
      <c r="B18" s="27">
        <v>1974201007</v>
      </c>
      <c r="C18" s="40" t="s">
        <v>42</v>
      </c>
      <c r="D18" s="10">
        <v>100</v>
      </c>
      <c r="E18" s="7">
        <f t="shared" ref="E18:E83" si="3">ROUND((D18*10%),0)</f>
        <v>10</v>
      </c>
      <c r="F18" s="7">
        <v>55</v>
      </c>
      <c r="G18" s="7"/>
      <c r="H18" s="7"/>
      <c r="I18" s="7"/>
      <c r="J18" s="7">
        <f t="shared" si="0"/>
        <v>55</v>
      </c>
      <c r="K18" s="7">
        <f>ROUND((J18*25%),0)</f>
        <v>14</v>
      </c>
      <c r="L18" s="10">
        <v>80</v>
      </c>
      <c r="M18" s="7">
        <f t="shared" si="1"/>
        <v>20</v>
      </c>
      <c r="N18" s="7">
        <v>65</v>
      </c>
      <c r="O18" s="7">
        <f t="shared" si="2"/>
        <v>26</v>
      </c>
      <c r="P18" s="7">
        <f t="shared" ref="P18:P31" si="4">ROUND((E18+K18+M18+O18),0)</f>
        <v>70</v>
      </c>
      <c r="Q18" s="9" t="str">
        <f t="shared" ref="Q18:Q19" si="5">IF(P18&gt;=80,"A",IF(P18&gt;=76.25,"A-",IF(P18&gt;=68.75,"B+",IF(P18&gt;=65,"B",IF(P18&gt;=62.5,"B-",IF(P18&gt;=57.5,"C+",IF(P18&gt;=55,"C",IF(P18&gt;=51.25,"C-",IF(P18&gt;=43.75,"D+",IF(P18&gt;=40,"D","E"))))))))))</f>
        <v>B+</v>
      </c>
    </row>
    <row r="19" spans="1:17" ht="17.25" thickTop="1" thickBot="1" x14ac:dyDescent="0.3">
      <c r="A19" s="10">
        <v>3</v>
      </c>
      <c r="B19" s="28">
        <v>1974201132</v>
      </c>
      <c r="C19" s="41" t="s">
        <v>154</v>
      </c>
      <c r="D19" s="10">
        <v>60</v>
      </c>
      <c r="E19" s="7">
        <f t="shared" si="3"/>
        <v>6</v>
      </c>
      <c r="F19" s="7">
        <v>70</v>
      </c>
      <c r="G19" s="7"/>
      <c r="H19" s="7"/>
      <c r="I19" s="7"/>
      <c r="J19" s="7">
        <f t="shared" si="0"/>
        <v>70</v>
      </c>
      <c r="K19" s="7">
        <f t="shared" ref="K19:K84" si="6">ROUND((J19*25%),0)</f>
        <v>18</v>
      </c>
      <c r="L19" s="10">
        <v>65</v>
      </c>
      <c r="M19" s="7">
        <f t="shared" si="1"/>
        <v>16</v>
      </c>
      <c r="N19" s="7">
        <v>65</v>
      </c>
      <c r="O19" s="7">
        <f t="shared" si="2"/>
        <v>26</v>
      </c>
      <c r="P19" s="7">
        <f t="shared" si="4"/>
        <v>66</v>
      </c>
      <c r="Q19" s="9" t="str">
        <f t="shared" si="5"/>
        <v>B</v>
      </c>
    </row>
    <row r="20" spans="1:17" ht="17.25" thickTop="1" thickBot="1" x14ac:dyDescent="0.3">
      <c r="A20" s="10">
        <v>4</v>
      </c>
      <c r="B20" s="27">
        <v>1974201067</v>
      </c>
      <c r="C20" s="40" t="s">
        <v>98</v>
      </c>
      <c r="D20" s="10">
        <v>100</v>
      </c>
      <c r="E20" s="7">
        <f t="shared" si="3"/>
        <v>10</v>
      </c>
      <c r="F20" s="7">
        <v>75</v>
      </c>
      <c r="G20" s="7"/>
      <c r="H20" s="7"/>
      <c r="I20" s="7"/>
      <c r="J20" s="7">
        <f t="shared" si="0"/>
        <v>75</v>
      </c>
      <c r="K20" s="7">
        <f t="shared" si="6"/>
        <v>19</v>
      </c>
      <c r="L20" s="10">
        <v>80</v>
      </c>
      <c r="M20" s="7">
        <f t="shared" si="1"/>
        <v>20</v>
      </c>
      <c r="N20" s="7">
        <v>80</v>
      </c>
      <c r="O20" s="7">
        <f t="shared" si="2"/>
        <v>32</v>
      </c>
      <c r="P20" s="7">
        <f t="shared" si="4"/>
        <v>81</v>
      </c>
      <c r="Q20" s="9" t="str">
        <f t="shared" ref="Q20:Q84" si="7">IF(P20&gt;=80,"A",IF(P20&gt;=76.25,"A-",IF(P20&gt;=68.75,"B+",IF(P20&gt;=65,"B",IF(P20&gt;=62.5,"B-",IF(P20&gt;=57.5,"C+",IF(P20&gt;=55,"C",IF(P20&gt;=51.25,"C-",IF(P20&gt;=43.75,"D+",IF(P20&gt;=40,"D","E"))))))))))</f>
        <v>A</v>
      </c>
    </row>
    <row r="21" spans="1:17" ht="17.25" thickTop="1" thickBot="1" x14ac:dyDescent="0.3">
      <c r="A21" s="10"/>
      <c r="B21" s="27">
        <v>1974201010</v>
      </c>
      <c r="C21" s="40" t="s">
        <v>183</v>
      </c>
      <c r="D21" s="10">
        <v>30</v>
      </c>
      <c r="E21" s="7">
        <f t="shared" si="3"/>
        <v>3</v>
      </c>
      <c r="F21" s="7">
        <v>70</v>
      </c>
      <c r="G21" s="7"/>
      <c r="H21" s="7"/>
      <c r="I21" s="7"/>
      <c r="J21" s="7">
        <f t="shared" si="0"/>
        <v>70</v>
      </c>
      <c r="K21" s="7">
        <f t="shared" si="6"/>
        <v>18</v>
      </c>
      <c r="L21" s="10"/>
      <c r="M21" s="7">
        <f t="shared" si="1"/>
        <v>0</v>
      </c>
      <c r="N21" s="7"/>
      <c r="O21" s="7">
        <f t="shared" si="2"/>
        <v>0</v>
      </c>
      <c r="P21" s="7">
        <f t="shared" si="4"/>
        <v>21</v>
      </c>
      <c r="Q21" s="9" t="str">
        <f t="shared" si="7"/>
        <v>E</v>
      </c>
    </row>
    <row r="22" spans="1:17" ht="17.25" thickTop="1" thickBot="1" x14ac:dyDescent="0.3">
      <c r="A22" s="10">
        <v>5</v>
      </c>
      <c r="B22" s="28">
        <v>1974201121</v>
      </c>
      <c r="C22" s="41" t="s">
        <v>155</v>
      </c>
      <c r="D22" s="10">
        <v>60</v>
      </c>
      <c r="E22" s="7">
        <f t="shared" si="3"/>
        <v>6</v>
      </c>
      <c r="F22" s="7">
        <v>55</v>
      </c>
      <c r="G22" s="7"/>
      <c r="H22" s="7"/>
      <c r="I22" s="7"/>
      <c r="J22" s="7">
        <f t="shared" si="0"/>
        <v>55</v>
      </c>
      <c r="K22" s="7">
        <f t="shared" si="6"/>
        <v>14</v>
      </c>
      <c r="L22" s="10">
        <v>65</v>
      </c>
      <c r="M22" s="7">
        <f t="shared" si="1"/>
        <v>16</v>
      </c>
      <c r="N22" s="7">
        <v>65</v>
      </c>
      <c r="O22" s="7">
        <f t="shared" si="2"/>
        <v>26</v>
      </c>
      <c r="P22" s="7">
        <f t="shared" si="4"/>
        <v>62</v>
      </c>
      <c r="Q22" s="9" t="str">
        <f t="shared" si="7"/>
        <v>C+</v>
      </c>
    </row>
    <row r="23" spans="1:17" ht="17.25" thickTop="1" thickBot="1" x14ac:dyDescent="0.3">
      <c r="A23" s="10">
        <v>6</v>
      </c>
      <c r="B23" s="28">
        <v>1974201130</v>
      </c>
      <c r="C23" s="41" t="s">
        <v>152</v>
      </c>
      <c r="D23" s="10">
        <v>60</v>
      </c>
      <c r="E23" s="7">
        <f t="shared" si="3"/>
        <v>6</v>
      </c>
      <c r="F23" s="7">
        <v>72</v>
      </c>
      <c r="G23" s="7"/>
      <c r="H23" s="7"/>
      <c r="I23" s="7"/>
      <c r="J23" s="7">
        <f t="shared" si="0"/>
        <v>72</v>
      </c>
      <c r="K23" s="7">
        <f t="shared" si="6"/>
        <v>18</v>
      </c>
      <c r="L23" s="10">
        <v>65</v>
      </c>
      <c r="M23" s="7">
        <f t="shared" si="1"/>
        <v>16</v>
      </c>
      <c r="N23" s="7">
        <v>65</v>
      </c>
      <c r="O23" s="7">
        <f t="shared" si="2"/>
        <v>26</v>
      </c>
      <c r="P23" s="7">
        <f t="shared" si="4"/>
        <v>66</v>
      </c>
      <c r="Q23" s="9" t="str">
        <f t="shared" si="7"/>
        <v>B</v>
      </c>
    </row>
    <row r="24" spans="1:17" ht="17.25" thickTop="1" thickBot="1" x14ac:dyDescent="0.3">
      <c r="A24" s="10">
        <v>7</v>
      </c>
      <c r="B24" s="27">
        <v>1974201012</v>
      </c>
      <c r="C24" s="40" t="s">
        <v>46</v>
      </c>
      <c r="D24" s="10">
        <v>100</v>
      </c>
      <c r="E24" s="7">
        <f t="shared" si="3"/>
        <v>10</v>
      </c>
      <c r="F24" s="7">
        <v>100</v>
      </c>
      <c r="G24" s="7"/>
      <c r="H24" s="7"/>
      <c r="I24" s="7"/>
      <c r="J24" s="7">
        <f t="shared" si="0"/>
        <v>100</v>
      </c>
      <c r="K24" s="7">
        <f t="shared" si="6"/>
        <v>25</v>
      </c>
      <c r="L24" s="10">
        <v>100</v>
      </c>
      <c r="M24" s="7">
        <f t="shared" si="1"/>
        <v>25</v>
      </c>
      <c r="N24" s="7">
        <v>75</v>
      </c>
      <c r="O24" s="7">
        <f t="shared" si="2"/>
        <v>30</v>
      </c>
      <c r="P24" s="7">
        <f t="shared" si="4"/>
        <v>90</v>
      </c>
      <c r="Q24" s="9" t="str">
        <f t="shared" si="7"/>
        <v>A</v>
      </c>
    </row>
    <row r="25" spans="1:17" ht="17.25" thickTop="1" thickBot="1" x14ac:dyDescent="0.3">
      <c r="A25" s="10">
        <v>8</v>
      </c>
      <c r="B25" s="27">
        <v>1974201069</v>
      </c>
      <c r="C25" s="40" t="s">
        <v>100</v>
      </c>
      <c r="D25" s="10">
        <v>70</v>
      </c>
      <c r="E25" s="7">
        <f t="shared" si="3"/>
        <v>7</v>
      </c>
      <c r="F25" s="7">
        <v>75</v>
      </c>
      <c r="G25" s="7"/>
      <c r="H25" s="7"/>
      <c r="I25" s="7"/>
      <c r="J25" s="7">
        <f t="shared" si="0"/>
        <v>75</v>
      </c>
      <c r="K25" s="7">
        <f t="shared" si="6"/>
        <v>19</v>
      </c>
      <c r="L25" s="10">
        <v>75</v>
      </c>
      <c r="M25" s="7">
        <f t="shared" si="1"/>
        <v>19</v>
      </c>
      <c r="N25" s="7">
        <v>80</v>
      </c>
      <c r="O25" s="7">
        <f t="shared" si="2"/>
        <v>32</v>
      </c>
      <c r="P25" s="7">
        <f t="shared" si="4"/>
        <v>77</v>
      </c>
      <c r="Q25" s="9" t="str">
        <f t="shared" si="7"/>
        <v>A-</v>
      </c>
    </row>
    <row r="26" spans="1:17" ht="17.25" thickTop="1" thickBot="1" x14ac:dyDescent="0.3">
      <c r="A26" s="10">
        <v>9</v>
      </c>
      <c r="B26" s="31">
        <v>1974201013</v>
      </c>
      <c r="C26" s="42" t="s">
        <v>47</v>
      </c>
      <c r="D26" s="10">
        <v>70</v>
      </c>
      <c r="E26" s="7">
        <f t="shared" si="3"/>
        <v>7</v>
      </c>
      <c r="F26" s="7">
        <v>70</v>
      </c>
      <c r="G26" s="7"/>
      <c r="H26" s="7"/>
      <c r="I26" s="7"/>
      <c r="J26" s="7">
        <f t="shared" si="0"/>
        <v>70</v>
      </c>
      <c r="K26" s="7">
        <f t="shared" si="6"/>
        <v>18</v>
      </c>
      <c r="L26" s="10">
        <v>80</v>
      </c>
      <c r="M26" s="7">
        <f t="shared" si="1"/>
        <v>20</v>
      </c>
      <c r="N26" s="7">
        <v>80</v>
      </c>
      <c r="O26" s="7">
        <f t="shared" si="2"/>
        <v>32</v>
      </c>
      <c r="P26" s="7">
        <f t="shared" si="4"/>
        <v>77</v>
      </c>
      <c r="Q26" s="9" t="str">
        <f t="shared" si="7"/>
        <v>A-</v>
      </c>
    </row>
    <row r="27" spans="1:17" ht="17.25" thickTop="1" thickBot="1" x14ac:dyDescent="0.3">
      <c r="A27" s="10">
        <v>10</v>
      </c>
      <c r="B27" s="31">
        <v>1974201011</v>
      </c>
      <c r="C27" s="42" t="s">
        <v>45</v>
      </c>
      <c r="D27" s="10">
        <v>100</v>
      </c>
      <c r="E27" s="7">
        <f t="shared" si="3"/>
        <v>10</v>
      </c>
      <c r="F27" s="7">
        <v>75</v>
      </c>
      <c r="G27" s="7"/>
      <c r="H27" s="7"/>
      <c r="I27" s="7"/>
      <c r="J27" s="7">
        <f t="shared" si="0"/>
        <v>75</v>
      </c>
      <c r="K27" s="7">
        <f t="shared" si="6"/>
        <v>19</v>
      </c>
      <c r="L27" s="10">
        <v>90</v>
      </c>
      <c r="M27" s="7">
        <f t="shared" si="1"/>
        <v>23</v>
      </c>
      <c r="N27" s="7">
        <v>80</v>
      </c>
      <c r="O27" s="7">
        <f t="shared" si="2"/>
        <v>32</v>
      </c>
      <c r="P27" s="7">
        <f t="shared" si="4"/>
        <v>84</v>
      </c>
      <c r="Q27" s="9" t="str">
        <f t="shared" si="7"/>
        <v>A</v>
      </c>
    </row>
    <row r="28" spans="1:17" ht="17.25" thickTop="1" thickBot="1" x14ac:dyDescent="0.3">
      <c r="A28" s="10">
        <v>11</v>
      </c>
      <c r="B28" s="28">
        <v>1974201124</v>
      </c>
      <c r="C28" s="41" t="s">
        <v>158</v>
      </c>
      <c r="D28" s="10">
        <v>60</v>
      </c>
      <c r="E28" s="7">
        <f t="shared" si="3"/>
        <v>6</v>
      </c>
      <c r="F28" s="7">
        <v>75</v>
      </c>
      <c r="G28" s="7"/>
      <c r="H28" s="7"/>
      <c r="I28" s="7"/>
      <c r="J28" s="7">
        <f t="shared" si="0"/>
        <v>75</v>
      </c>
      <c r="K28" s="7">
        <f t="shared" si="6"/>
        <v>19</v>
      </c>
      <c r="L28" s="10">
        <v>40</v>
      </c>
      <c r="M28" s="7">
        <f t="shared" si="1"/>
        <v>10</v>
      </c>
      <c r="N28" s="7">
        <v>75</v>
      </c>
      <c r="O28" s="7">
        <f t="shared" si="2"/>
        <v>30</v>
      </c>
      <c r="P28" s="7">
        <f t="shared" si="4"/>
        <v>65</v>
      </c>
      <c r="Q28" s="9" t="str">
        <f t="shared" si="7"/>
        <v>B</v>
      </c>
    </row>
    <row r="29" spans="1:17" ht="17.25" thickTop="1" thickBot="1" x14ac:dyDescent="0.3">
      <c r="A29" s="10">
        <v>12</v>
      </c>
      <c r="B29" s="27">
        <v>1974201014</v>
      </c>
      <c r="C29" s="40" t="s">
        <v>48</v>
      </c>
      <c r="D29" s="10">
        <v>100</v>
      </c>
      <c r="E29" s="7">
        <f t="shared" si="3"/>
        <v>10</v>
      </c>
      <c r="F29" s="7">
        <v>70</v>
      </c>
      <c r="G29" s="7"/>
      <c r="H29" s="7"/>
      <c r="I29" s="7"/>
      <c r="J29" s="7">
        <f t="shared" si="0"/>
        <v>70</v>
      </c>
      <c r="K29" s="7">
        <f t="shared" si="6"/>
        <v>18</v>
      </c>
      <c r="L29" s="10">
        <v>75</v>
      </c>
      <c r="M29" s="7">
        <f t="shared" si="1"/>
        <v>19</v>
      </c>
      <c r="N29" s="7">
        <v>80</v>
      </c>
      <c r="O29" s="7">
        <f t="shared" si="2"/>
        <v>32</v>
      </c>
      <c r="P29" s="7">
        <f t="shared" si="4"/>
        <v>79</v>
      </c>
      <c r="Q29" s="9" t="str">
        <f t="shared" si="7"/>
        <v>A-</v>
      </c>
    </row>
    <row r="30" spans="1:17" ht="17.25" thickTop="1" thickBot="1" x14ac:dyDescent="0.3">
      <c r="A30" s="10">
        <v>13</v>
      </c>
      <c r="B30" s="27">
        <v>1974201098</v>
      </c>
      <c r="C30" s="77" t="s">
        <v>129</v>
      </c>
      <c r="D30" s="10">
        <v>60</v>
      </c>
      <c r="E30" s="7">
        <f t="shared" si="3"/>
        <v>6</v>
      </c>
      <c r="F30" s="7">
        <v>40</v>
      </c>
      <c r="G30" s="7"/>
      <c r="H30" s="7"/>
      <c r="I30" s="7"/>
      <c r="J30" s="7">
        <f t="shared" si="0"/>
        <v>40</v>
      </c>
      <c r="K30" s="7">
        <f t="shared" si="6"/>
        <v>10</v>
      </c>
      <c r="L30" s="10">
        <v>75</v>
      </c>
      <c r="M30" s="7">
        <f t="shared" si="1"/>
        <v>19</v>
      </c>
      <c r="N30" s="7">
        <v>70</v>
      </c>
      <c r="O30" s="7">
        <f t="shared" si="2"/>
        <v>28</v>
      </c>
      <c r="P30" s="7">
        <f t="shared" si="4"/>
        <v>63</v>
      </c>
      <c r="Q30" s="9" t="str">
        <f t="shared" si="7"/>
        <v>B-</v>
      </c>
    </row>
    <row r="31" spans="1:17" ht="17.25" thickTop="1" thickBot="1" x14ac:dyDescent="0.3">
      <c r="A31" s="10">
        <v>14</v>
      </c>
      <c r="B31" s="27">
        <v>1974201071</v>
      </c>
      <c r="C31" s="77" t="s">
        <v>102</v>
      </c>
      <c r="D31" s="10">
        <v>100</v>
      </c>
      <c r="E31" s="7">
        <f t="shared" si="3"/>
        <v>10</v>
      </c>
      <c r="F31" s="7">
        <v>40</v>
      </c>
      <c r="G31" s="7"/>
      <c r="H31" s="7"/>
      <c r="I31" s="7"/>
      <c r="J31" s="7">
        <f t="shared" si="0"/>
        <v>40</v>
      </c>
      <c r="K31" s="7">
        <f t="shared" si="6"/>
        <v>10</v>
      </c>
      <c r="L31" s="10">
        <v>75</v>
      </c>
      <c r="M31" s="7">
        <f t="shared" si="1"/>
        <v>19</v>
      </c>
      <c r="N31" s="7">
        <v>70</v>
      </c>
      <c r="O31" s="7">
        <f t="shared" si="2"/>
        <v>28</v>
      </c>
      <c r="P31" s="7">
        <f t="shared" si="4"/>
        <v>67</v>
      </c>
      <c r="Q31" s="9" t="str">
        <f t="shared" si="7"/>
        <v>B</v>
      </c>
    </row>
    <row r="32" spans="1:17" ht="17.25" thickTop="1" thickBot="1" x14ac:dyDescent="0.3">
      <c r="A32" s="10">
        <v>15</v>
      </c>
      <c r="B32" s="27">
        <v>1974201015</v>
      </c>
      <c r="C32" s="40" t="s">
        <v>49</v>
      </c>
      <c r="D32" s="10">
        <v>90</v>
      </c>
      <c r="E32" s="7">
        <f t="shared" si="3"/>
        <v>9</v>
      </c>
      <c r="F32" s="7">
        <v>75</v>
      </c>
      <c r="G32" s="7"/>
      <c r="H32" s="7"/>
      <c r="I32" s="7"/>
      <c r="J32" s="7">
        <f t="shared" si="0"/>
        <v>75</v>
      </c>
      <c r="K32" s="7">
        <f t="shared" si="6"/>
        <v>19</v>
      </c>
      <c r="L32" s="10">
        <v>75</v>
      </c>
      <c r="M32" s="7">
        <f t="shared" si="1"/>
        <v>19</v>
      </c>
      <c r="N32" s="7">
        <v>80</v>
      </c>
      <c r="O32" s="7">
        <f t="shared" si="2"/>
        <v>32</v>
      </c>
      <c r="P32" s="7">
        <f t="shared" ref="P32:P84" si="8">ROUND((E32+K32+M32+O32),0)</f>
        <v>79</v>
      </c>
      <c r="Q32" s="9" t="str">
        <f t="shared" si="7"/>
        <v>A-</v>
      </c>
    </row>
    <row r="33" spans="1:17" ht="17.25" thickTop="1" thickBot="1" x14ac:dyDescent="0.3">
      <c r="A33" s="10">
        <v>16</v>
      </c>
      <c r="B33" s="28">
        <v>1974201128</v>
      </c>
      <c r="C33" s="41" t="s">
        <v>151</v>
      </c>
      <c r="D33" s="10">
        <v>60</v>
      </c>
      <c r="E33" s="7">
        <f t="shared" si="3"/>
        <v>6</v>
      </c>
      <c r="F33" s="7">
        <v>60</v>
      </c>
      <c r="G33" s="7"/>
      <c r="H33" s="7"/>
      <c r="I33" s="7"/>
      <c r="J33" s="7">
        <f t="shared" si="0"/>
        <v>60</v>
      </c>
      <c r="K33" s="7">
        <f t="shared" si="6"/>
        <v>15</v>
      </c>
      <c r="L33" s="10">
        <v>65</v>
      </c>
      <c r="M33" s="7">
        <f t="shared" si="1"/>
        <v>16</v>
      </c>
      <c r="N33" s="7">
        <v>65</v>
      </c>
      <c r="O33" s="7">
        <f t="shared" si="2"/>
        <v>26</v>
      </c>
      <c r="P33" s="7">
        <f t="shared" si="8"/>
        <v>63</v>
      </c>
      <c r="Q33" s="9" t="str">
        <f t="shared" si="7"/>
        <v>B-</v>
      </c>
    </row>
    <row r="34" spans="1:17" ht="17.25" thickTop="1" thickBot="1" x14ac:dyDescent="0.3">
      <c r="A34" s="10">
        <v>17</v>
      </c>
      <c r="B34" s="27">
        <v>1974201002</v>
      </c>
      <c r="C34" s="40" t="s">
        <v>37</v>
      </c>
      <c r="D34" s="10">
        <v>100</v>
      </c>
      <c r="E34" s="7">
        <f t="shared" si="3"/>
        <v>10</v>
      </c>
      <c r="F34" s="7">
        <v>75</v>
      </c>
      <c r="G34" s="7"/>
      <c r="H34" s="7"/>
      <c r="I34" s="7"/>
      <c r="J34" s="7">
        <f t="shared" si="0"/>
        <v>75</v>
      </c>
      <c r="K34" s="7">
        <f t="shared" si="6"/>
        <v>19</v>
      </c>
      <c r="L34" s="10">
        <v>75</v>
      </c>
      <c r="M34" s="7">
        <f t="shared" si="1"/>
        <v>19</v>
      </c>
      <c r="N34" s="7">
        <v>80</v>
      </c>
      <c r="O34" s="7">
        <f t="shared" si="2"/>
        <v>32</v>
      </c>
      <c r="P34" s="7">
        <f t="shared" si="8"/>
        <v>80</v>
      </c>
      <c r="Q34" s="9" t="str">
        <f t="shared" si="7"/>
        <v>A</v>
      </c>
    </row>
    <row r="35" spans="1:17" ht="17.25" thickTop="1" thickBot="1" x14ac:dyDescent="0.3">
      <c r="A35" s="10">
        <v>18</v>
      </c>
      <c r="B35" s="27">
        <v>1974201001</v>
      </c>
      <c r="C35" s="40" t="s">
        <v>36</v>
      </c>
      <c r="D35" s="10">
        <v>100</v>
      </c>
      <c r="E35" s="7">
        <f t="shared" si="3"/>
        <v>10</v>
      </c>
      <c r="F35" s="7">
        <v>75</v>
      </c>
      <c r="G35" s="7"/>
      <c r="H35" s="7"/>
      <c r="I35" s="7"/>
      <c r="J35" s="7">
        <f t="shared" si="0"/>
        <v>75</v>
      </c>
      <c r="K35" s="7">
        <f t="shared" si="6"/>
        <v>19</v>
      </c>
      <c r="L35" s="10">
        <v>80</v>
      </c>
      <c r="M35" s="7">
        <f t="shared" si="1"/>
        <v>20</v>
      </c>
      <c r="N35" s="7">
        <v>80</v>
      </c>
      <c r="O35" s="7">
        <f t="shared" si="2"/>
        <v>32</v>
      </c>
      <c r="P35" s="7">
        <f t="shared" si="8"/>
        <v>81</v>
      </c>
      <c r="Q35" s="9" t="str">
        <f t="shared" si="7"/>
        <v>A</v>
      </c>
    </row>
    <row r="36" spans="1:17" ht="17.25" thickTop="1" thickBot="1" x14ac:dyDescent="0.3">
      <c r="A36" s="10">
        <v>19</v>
      </c>
      <c r="B36" s="28">
        <v>1974201123</v>
      </c>
      <c r="C36" s="41" t="s">
        <v>147</v>
      </c>
      <c r="D36" s="10">
        <v>60</v>
      </c>
      <c r="E36" s="7">
        <f t="shared" si="3"/>
        <v>6</v>
      </c>
      <c r="F36" s="7">
        <v>87</v>
      </c>
      <c r="G36" s="7"/>
      <c r="H36" s="7"/>
      <c r="I36" s="7"/>
      <c r="J36" s="7">
        <f t="shared" si="0"/>
        <v>87</v>
      </c>
      <c r="K36" s="7">
        <f t="shared" si="6"/>
        <v>22</v>
      </c>
      <c r="L36" s="10">
        <v>65</v>
      </c>
      <c r="M36" s="7">
        <f t="shared" si="1"/>
        <v>16</v>
      </c>
      <c r="N36" s="7">
        <v>65</v>
      </c>
      <c r="O36" s="7">
        <f t="shared" si="2"/>
        <v>26</v>
      </c>
      <c r="P36" s="7">
        <f t="shared" si="8"/>
        <v>70</v>
      </c>
      <c r="Q36" s="9" t="str">
        <f t="shared" si="7"/>
        <v>B+</v>
      </c>
    </row>
    <row r="37" spans="1:17" ht="17.25" thickTop="1" thickBot="1" x14ac:dyDescent="0.3">
      <c r="A37" s="10">
        <v>20</v>
      </c>
      <c r="B37" s="28">
        <v>1974201131</v>
      </c>
      <c r="C37" s="41" t="s">
        <v>153</v>
      </c>
      <c r="D37" s="10">
        <v>60</v>
      </c>
      <c r="E37" s="7">
        <f t="shared" si="3"/>
        <v>6</v>
      </c>
      <c r="F37" s="7">
        <v>72</v>
      </c>
      <c r="G37" s="7"/>
      <c r="H37" s="7"/>
      <c r="I37" s="7"/>
      <c r="J37" s="7">
        <f t="shared" si="0"/>
        <v>72</v>
      </c>
      <c r="K37" s="7">
        <f t="shared" si="6"/>
        <v>18</v>
      </c>
      <c r="L37" s="10">
        <v>65</v>
      </c>
      <c r="M37" s="7">
        <f t="shared" si="1"/>
        <v>16</v>
      </c>
      <c r="N37" s="7">
        <v>65</v>
      </c>
      <c r="O37" s="7">
        <f t="shared" si="2"/>
        <v>26</v>
      </c>
      <c r="P37" s="7">
        <f t="shared" si="8"/>
        <v>66</v>
      </c>
      <c r="Q37" s="9" t="str">
        <f t="shared" si="7"/>
        <v>B</v>
      </c>
    </row>
    <row r="38" spans="1:17" ht="17.25" thickTop="1" thickBot="1" x14ac:dyDescent="0.3">
      <c r="A38" s="10">
        <v>21</v>
      </c>
      <c r="B38" s="28">
        <v>1974201129</v>
      </c>
      <c r="C38" s="41" t="s">
        <v>157</v>
      </c>
      <c r="D38" s="10">
        <v>60</v>
      </c>
      <c r="E38" s="7">
        <f t="shared" si="3"/>
        <v>6</v>
      </c>
      <c r="F38" s="7">
        <v>83</v>
      </c>
      <c r="G38" s="7"/>
      <c r="H38" s="7"/>
      <c r="I38" s="7"/>
      <c r="J38" s="7">
        <f t="shared" si="0"/>
        <v>83</v>
      </c>
      <c r="K38" s="7">
        <f t="shared" si="6"/>
        <v>21</v>
      </c>
      <c r="L38" s="10">
        <v>65</v>
      </c>
      <c r="M38" s="7">
        <f t="shared" si="1"/>
        <v>16</v>
      </c>
      <c r="N38" s="7">
        <v>65</v>
      </c>
      <c r="O38" s="7">
        <f t="shared" si="2"/>
        <v>26</v>
      </c>
      <c r="P38" s="7">
        <f t="shared" si="8"/>
        <v>69</v>
      </c>
      <c r="Q38" s="9" t="str">
        <f t="shared" si="7"/>
        <v>B+</v>
      </c>
    </row>
    <row r="39" spans="1:17" ht="17.25" thickTop="1" thickBot="1" x14ac:dyDescent="0.3">
      <c r="A39" s="10">
        <v>22</v>
      </c>
      <c r="B39" s="28">
        <v>1974201127</v>
      </c>
      <c r="C39" s="41" t="s">
        <v>150</v>
      </c>
      <c r="D39" s="10">
        <v>60</v>
      </c>
      <c r="E39" s="7">
        <f t="shared" si="3"/>
        <v>6</v>
      </c>
      <c r="F39" s="7">
        <v>75</v>
      </c>
      <c r="G39" s="7"/>
      <c r="H39" s="7"/>
      <c r="I39" s="7"/>
      <c r="J39" s="7">
        <f t="shared" si="0"/>
        <v>75</v>
      </c>
      <c r="K39" s="7">
        <f t="shared" si="6"/>
        <v>19</v>
      </c>
      <c r="L39" s="10">
        <v>65</v>
      </c>
      <c r="M39" s="7">
        <f t="shared" si="1"/>
        <v>16</v>
      </c>
      <c r="N39" s="7">
        <v>65</v>
      </c>
      <c r="O39" s="7">
        <f t="shared" si="2"/>
        <v>26</v>
      </c>
      <c r="P39" s="7">
        <f t="shared" si="8"/>
        <v>67</v>
      </c>
      <c r="Q39" s="9" t="str">
        <f t="shared" si="7"/>
        <v>B</v>
      </c>
    </row>
    <row r="40" spans="1:17" ht="17.25" thickTop="1" thickBot="1" x14ac:dyDescent="0.3">
      <c r="A40" s="10">
        <v>23</v>
      </c>
      <c r="B40" s="27">
        <v>1974201021</v>
      </c>
      <c r="C40" s="40" t="s">
        <v>55</v>
      </c>
      <c r="D40" s="10">
        <v>100</v>
      </c>
      <c r="E40" s="7">
        <f t="shared" si="3"/>
        <v>10</v>
      </c>
      <c r="F40" s="7">
        <v>75</v>
      </c>
      <c r="G40" s="7"/>
      <c r="H40" s="7"/>
      <c r="I40" s="7"/>
      <c r="J40" s="7">
        <f t="shared" si="0"/>
        <v>75</v>
      </c>
      <c r="K40" s="7">
        <f t="shared" si="6"/>
        <v>19</v>
      </c>
      <c r="L40" s="10">
        <v>80</v>
      </c>
      <c r="M40" s="7">
        <f t="shared" si="1"/>
        <v>20</v>
      </c>
      <c r="N40" s="7">
        <v>80</v>
      </c>
      <c r="O40" s="7">
        <f t="shared" si="2"/>
        <v>32</v>
      </c>
      <c r="P40" s="7">
        <f t="shared" si="8"/>
        <v>81</v>
      </c>
      <c r="Q40" s="9" t="str">
        <f t="shared" si="7"/>
        <v>A</v>
      </c>
    </row>
    <row r="41" spans="1:17" ht="17.25" thickTop="1" thickBot="1" x14ac:dyDescent="0.3">
      <c r="A41" s="10">
        <v>24</v>
      </c>
      <c r="B41" s="27">
        <v>1974201022</v>
      </c>
      <c r="C41" s="40" t="s">
        <v>56</v>
      </c>
      <c r="D41" s="10">
        <v>60</v>
      </c>
      <c r="E41" s="7">
        <f t="shared" si="3"/>
        <v>6</v>
      </c>
      <c r="F41" s="7">
        <v>75</v>
      </c>
      <c r="G41" s="7"/>
      <c r="H41" s="7"/>
      <c r="I41" s="7"/>
      <c r="J41" s="7">
        <f t="shared" si="0"/>
        <v>75</v>
      </c>
      <c r="K41" s="7">
        <f t="shared" si="6"/>
        <v>19</v>
      </c>
      <c r="L41" s="10">
        <v>75</v>
      </c>
      <c r="M41" s="7">
        <f t="shared" si="1"/>
        <v>19</v>
      </c>
      <c r="N41" s="7">
        <v>80</v>
      </c>
      <c r="O41" s="7">
        <f t="shared" si="2"/>
        <v>32</v>
      </c>
      <c r="P41" s="7">
        <f t="shared" si="8"/>
        <v>76</v>
      </c>
      <c r="Q41" s="9" t="str">
        <f t="shared" si="7"/>
        <v>B+</v>
      </c>
    </row>
    <row r="42" spans="1:17" ht="17.25" thickTop="1" thickBot="1" x14ac:dyDescent="0.3">
      <c r="A42" s="10">
        <v>25</v>
      </c>
      <c r="B42" s="27">
        <v>1974201023</v>
      </c>
      <c r="C42" s="40" t="s">
        <v>57</v>
      </c>
      <c r="D42" s="10">
        <v>50</v>
      </c>
      <c r="E42" s="7">
        <f t="shared" si="3"/>
        <v>5</v>
      </c>
      <c r="F42" s="7">
        <v>60</v>
      </c>
      <c r="G42" s="7"/>
      <c r="H42" s="7"/>
      <c r="I42" s="7"/>
      <c r="J42" s="7">
        <f t="shared" si="0"/>
        <v>60</v>
      </c>
      <c r="K42" s="7">
        <f t="shared" si="6"/>
        <v>15</v>
      </c>
      <c r="L42" s="10">
        <v>75</v>
      </c>
      <c r="M42" s="7">
        <f t="shared" si="1"/>
        <v>19</v>
      </c>
      <c r="N42" s="7">
        <v>70</v>
      </c>
      <c r="O42" s="7">
        <f t="shared" si="2"/>
        <v>28</v>
      </c>
      <c r="P42" s="7">
        <f t="shared" si="8"/>
        <v>67</v>
      </c>
      <c r="Q42" s="9" t="str">
        <f t="shared" si="7"/>
        <v>B</v>
      </c>
    </row>
    <row r="43" spans="1:17" ht="17.25" thickTop="1" thickBot="1" x14ac:dyDescent="0.3">
      <c r="A43" s="10">
        <v>26</v>
      </c>
      <c r="B43" s="27">
        <v>1974201100</v>
      </c>
      <c r="C43" s="40" t="s">
        <v>131</v>
      </c>
      <c r="D43" s="10">
        <v>100</v>
      </c>
      <c r="E43" s="7">
        <f t="shared" si="3"/>
        <v>10</v>
      </c>
      <c r="F43" s="7">
        <v>75</v>
      </c>
      <c r="G43" s="7"/>
      <c r="H43" s="7"/>
      <c r="I43" s="7"/>
      <c r="J43" s="7">
        <f t="shared" si="0"/>
        <v>75</v>
      </c>
      <c r="K43" s="7">
        <f t="shared" si="6"/>
        <v>19</v>
      </c>
      <c r="L43" s="10">
        <v>80</v>
      </c>
      <c r="M43" s="7">
        <f t="shared" si="1"/>
        <v>20</v>
      </c>
      <c r="N43" s="7">
        <v>80</v>
      </c>
      <c r="O43" s="7">
        <f t="shared" si="2"/>
        <v>32</v>
      </c>
      <c r="P43" s="7">
        <f t="shared" si="8"/>
        <v>81</v>
      </c>
      <c r="Q43" s="9" t="str">
        <f t="shared" si="7"/>
        <v>A</v>
      </c>
    </row>
    <row r="44" spans="1:17" ht="17.25" thickTop="1" thickBot="1" x14ac:dyDescent="0.3">
      <c r="A44" s="10">
        <v>27</v>
      </c>
      <c r="B44" s="27">
        <v>1974201025</v>
      </c>
      <c r="C44" s="40" t="s">
        <v>59</v>
      </c>
      <c r="D44" s="10">
        <v>100</v>
      </c>
      <c r="E44" s="7">
        <f t="shared" si="3"/>
        <v>10</v>
      </c>
      <c r="F44" s="7">
        <v>75</v>
      </c>
      <c r="G44" s="7"/>
      <c r="H44" s="7"/>
      <c r="I44" s="7"/>
      <c r="J44" s="7">
        <f t="shared" si="0"/>
        <v>75</v>
      </c>
      <c r="K44" s="7">
        <f t="shared" si="6"/>
        <v>19</v>
      </c>
      <c r="L44" s="10">
        <v>80</v>
      </c>
      <c r="M44" s="7">
        <f t="shared" si="1"/>
        <v>20</v>
      </c>
      <c r="N44" s="7">
        <v>80</v>
      </c>
      <c r="O44" s="7">
        <f t="shared" si="2"/>
        <v>32</v>
      </c>
      <c r="P44" s="7">
        <f t="shared" si="8"/>
        <v>81</v>
      </c>
      <c r="Q44" s="9" t="str">
        <f t="shared" si="7"/>
        <v>A</v>
      </c>
    </row>
    <row r="45" spans="1:17" ht="17.25" thickTop="1" thickBot="1" x14ac:dyDescent="0.3">
      <c r="A45" s="10">
        <v>28</v>
      </c>
      <c r="B45" s="28">
        <v>1974201003</v>
      </c>
      <c r="C45" s="43" t="s">
        <v>38</v>
      </c>
      <c r="D45" s="10">
        <v>100</v>
      </c>
      <c r="E45" s="7">
        <f t="shared" si="3"/>
        <v>10</v>
      </c>
      <c r="F45" s="7">
        <v>100</v>
      </c>
      <c r="G45" s="7"/>
      <c r="H45" s="7"/>
      <c r="I45" s="7"/>
      <c r="J45" s="7">
        <f t="shared" si="0"/>
        <v>100</v>
      </c>
      <c r="K45" s="7">
        <f t="shared" si="6"/>
        <v>25</v>
      </c>
      <c r="L45" s="10">
        <v>80</v>
      </c>
      <c r="M45" s="7">
        <f t="shared" si="1"/>
        <v>20</v>
      </c>
      <c r="N45" s="7">
        <v>80</v>
      </c>
      <c r="O45" s="7">
        <f t="shared" si="2"/>
        <v>32</v>
      </c>
      <c r="P45" s="7">
        <f t="shared" si="8"/>
        <v>87</v>
      </c>
      <c r="Q45" s="9" t="str">
        <f t="shared" si="7"/>
        <v>A</v>
      </c>
    </row>
    <row r="46" spans="1:17" ht="17.25" thickTop="1" thickBot="1" x14ac:dyDescent="0.3">
      <c r="A46" s="10">
        <v>29</v>
      </c>
      <c r="B46" s="28">
        <v>1974201122</v>
      </c>
      <c r="C46" s="41" t="s">
        <v>146</v>
      </c>
      <c r="D46" s="10">
        <v>60</v>
      </c>
      <c r="E46" s="7">
        <f t="shared" si="3"/>
        <v>6</v>
      </c>
      <c r="F46" s="7">
        <v>75</v>
      </c>
      <c r="G46" s="7"/>
      <c r="H46" s="7"/>
      <c r="I46" s="7"/>
      <c r="J46" s="7">
        <f t="shared" si="0"/>
        <v>75</v>
      </c>
      <c r="K46" s="7">
        <f t="shared" si="6"/>
        <v>19</v>
      </c>
      <c r="L46" s="10">
        <v>65</v>
      </c>
      <c r="M46" s="7">
        <f t="shared" si="1"/>
        <v>16</v>
      </c>
      <c r="N46" s="7">
        <v>65</v>
      </c>
      <c r="O46" s="7">
        <f t="shared" si="2"/>
        <v>26</v>
      </c>
      <c r="P46" s="7">
        <f t="shared" si="8"/>
        <v>67</v>
      </c>
      <c r="Q46" s="9" t="str">
        <f t="shared" si="7"/>
        <v>B</v>
      </c>
    </row>
    <row r="47" spans="1:17" ht="17.25" thickTop="1" thickBot="1" x14ac:dyDescent="0.3">
      <c r="A47" s="10">
        <v>30</v>
      </c>
      <c r="B47" s="27">
        <v>1974201075</v>
      </c>
      <c r="C47" s="40" t="s">
        <v>106</v>
      </c>
      <c r="D47" s="10">
        <v>100</v>
      </c>
      <c r="E47" s="7">
        <f t="shared" si="3"/>
        <v>10</v>
      </c>
      <c r="F47" s="7">
        <v>70</v>
      </c>
      <c r="G47" s="7"/>
      <c r="H47" s="7"/>
      <c r="I47" s="7"/>
      <c r="J47" s="7">
        <f t="shared" si="0"/>
        <v>70</v>
      </c>
      <c r="K47" s="7">
        <f t="shared" si="6"/>
        <v>18</v>
      </c>
      <c r="L47" s="10">
        <v>75</v>
      </c>
      <c r="M47" s="7">
        <f t="shared" si="1"/>
        <v>19</v>
      </c>
      <c r="N47" s="7">
        <v>80</v>
      </c>
      <c r="O47" s="7">
        <f t="shared" si="2"/>
        <v>32</v>
      </c>
      <c r="P47" s="7">
        <f t="shared" si="8"/>
        <v>79</v>
      </c>
      <c r="Q47" s="9" t="str">
        <f t="shared" si="7"/>
        <v>A-</v>
      </c>
    </row>
    <row r="48" spans="1:17" ht="17.25" thickTop="1" thickBot="1" x14ac:dyDescent="0.3">
      <c r="A48" s="10">
        <v>31</v>
      </c>
      <c r="B48" s="27">
        <v>1974201027</v>
      </c>
      <c r="C48" s="40" t="s">
        <v>60</v>
      </c>
      <c r="D48" s="10">
        <v>100</v>
      </c>
      <c r="E48" s="7">
        <f t="shared" si="3"/>
        <v>10</v>
      </c>
      <c r="F48" s="7">
        <v>87</v>
      </c>
      <c r="G48" s="7"/>
      <c r="H48" s="7"/>
      <c r="I48" s="7"/>
      <c r="J48" s="7">
        <f t="shared" si="0"/>
        <v>87</v>
      </c>
      <c r="K48" s="7">
        <f t="shared" si="6"/>
        <v>22</v>
      </c>
      <c r="L48" s="10">
        <v>75</v>
      </c>
      <c r="M48" s="7">
        <f t="shared" si="1"/>
        <v>19</v>
      </c>
      <c r="N48" s="7">
        <v>80</v>
      </c>
      <c r="O48" s="7">
        <f t="shared" si="2"/>
        <v>32</v>
      </c>
      <c r="P48" s="7">
        <f t="shared" si="8"/>
        <v>83</v>
      </c>
      <c r="Q48" s="9" t="str">
        <f t="shared" si="7"/>
        <v>A</v>
      </c>
    </row>
    <row r="49" spans="1:17" ht="17.25" thickTop="1" thickBot="1" x14ac:dyDescent="0.3">
      <c r="A49" s="10">
        <v>32</v>
      </c>
      <c r="B49" s="27">
        <v>1974201076</v>
      </c>
      <c r="C49" s="40" t="s">
        <v>107</v>
      </c>
      <c r="D49" s="10">
        <v>90</v>
      </c>
      <c r="E49" s="7">
        <f t="shared" si="3"/>
        <v>9</v>
      </c>
      <c r="F49" s="7">
        <v>75</v>
      </c>
      <c r="G49" s="7"/>
      <c r="H49" s="7"/>
      <c r="I49" s="7"/>
      <c r="J49" s="7">
        <f t="shared" si="0"/>
        <v>75</v>
      </c>
      <c r="K49" s="7">
        <f t="shared" si="6"/>
        <v>19</v>
      </c>
      <c r="L49" s="10">
        <v>75</v>
      </c>
      <c r="M49" s="7">
        <f t="shared" si="1"/>
        <v>19</v>
      </c>
      <c r="N49" s="7">
        <v>80</v>
      </c>
      <c r="O49" s="7">
        <f t="shared" si="2"/>
        <v>32</v>
      </c>
      <c r="P49" s="7">
        <f t="shared" si="8"/>
        <v>79</v>
      </c>
      <c r="Q49" s="9" t="str">
        <f t="shared" si="7"/>
        <v>A-</v>
      </c>
    </row>
    <row r="50" spans="1:17" ht="17.25" thickTop="1" thickBot="1" x14ac:dyDescent="0.3">
      <c r="A50" s="10">
        <v>33</v>
      </c>
      <c r="B50" s="27">
        <v>1974201029</v>
      </c>
      <c r="C50" s="40" t="s">
        <v>62</v>
      </c>
      <c r="D50" s="10">
        <v>100</v>
      </c>
      <c r="E50" s="7">
        <f t="shared" si="3"/>
        <v>10</v>
      </c>
      <c r="F50" s="7">
        <v>75</v>
      </c>
      <c r="G50" s="7"/>
      <c r="H50" s="7"/>
      <c r="I50" s="7"/>
      <c r="J50" s="7">
        <f t="shared" si="0"/>
        <v>75</v>
      </c>
      <c r="K50" s="7">
        <f t="shared" si="6"/>
        <v>19</v>
      </c>
      <c r="L50" s="10">
        <v>75</v>
      </c>
      <c r="M50" s="7">
        <f t="shared" si="1"/>
        <v>19</v>
      </c>
      <c r="N50" s="7">
        <v>80</v>
      </c>
      <c r="O50" s="7">
        <f t="shared" si="2"/>
        <v>32</v>
      </c>
      <c r="P50" s="7">
        <f t="shared" si="8"/>
        <v>80</v>
      </c>
      <c r="Q50" s="9" t="str">
        <f t="shared" si="7"/>
        <v>A</v>
      </c>
    </row>
    <row r="51" spans="1:17" ht="17.25" thickTop="1" thickBot="1" x14ac:dyDescent="0.3">
      <c r="A51" s="10">
        <v>34</v>
      </c>
      <c r="B51" s="29">
        <v>1974201111</v>
      </c>
      <c r="C51" s="39" t="s">
        <v>138</v>
      </c>
      <c r="D51" s="10">
        <v>60</v>
      </c>
      <c r="E51" s="7">
        <f t="shared" si="3"/>
        <v>6</v>
      </c>
      <c r="F51" s="7">
        <v>100</v>
      </c>
      <c r="G51" s="7"/>
      <c r="H51" s="7"/>
      <c r="I51" s="7"/>
      <c r="J51" s="7">
        <f t="shared" si="0"/>
        <v>100</v>
      </c>
      <c r="K51" s="7">
        <f t="shared" si="6"/>
        <v>25</v>
      </c>
      <c r="L51" s="10">
        <v>65</v>
      </c>
      <c r="M51" s="7">
        <f t="shared" si="1"/>
        <v>16</v>
      </c>
      <c r="N51" s="7">
        <v>65</v>
      </c>
      <c r="O51" s="7">
        <f t="shared" si="2"/>
        <v>26</v>
      </c>
      <c r="P51" s="7">
        <f t="shared" si="8"/>
        <v>73</v>
      </c>
      <c r="Q51" s="9" t="str">
        <f t="shared" si="7"/>
        <v>B+</v>
      </c>
    </row>
    <row r="52" spans="1:17" ht="17.25" thickTop="1" thickBot="1" x14ac:dyDescent="0.3">
      <c r="A52" s="10">
        <v>35</v>
      </c>
      <c r="B52" s="28">
        <v>1974201126</v>
      </c>
      <c r="C52" s="41" t="s">
        <v>149</v>
      </c>
      <c r="D52" s="10">
        <v>60</v>
      </c>
      <c r="E52" s="7">
        <f t="shared" si="3"/>
        <v>6</v>
      </c>
      <c r="F52" s="7">
        <v>73</v>
      </c>
      <c r="G52" s="7"/>
      <c r="H52" s="7"/>
      <c r="I52" s="7"/>
      <c r="J52" s="7">
        <f t="shared" si="0"/>
        <v>73</v>
      </c>
      <c r="K52" s="7">
        <f t="shared" si="6"/>
        <v>18</v>
      </c>
      <c r="L52" s="10">
        <v>65</v>
      </c>
      <c r="M52" s="7">
        <f t="shared" si="1"/>
        <v>16</v>
      </c>
      <c r="N52" s="7">
        <v>65</v>
      </c>
      <c r="O52" s="7">
        <f t="shared" si="2"/>
        <v>26</v>
      </c>
      <c r="P52" s="7">
        <f t="shared" si="8"/>
        <v>66</v>
      </c>
      <c r="Q52" s="9" t="str">
        <f t="shared" si="7"/>
        <v>B</v>
      </c>
    </row>
    <row r="53" spans="1:17" ht="17.25" thickTop="1" thickBot="1" x14ac:dyDescent="0.3">
      <c r="A53" s="10">
        <v>36</v>
      </c>
      <c r="B53" s="27">
        <v>1974201063</v>
      </c>
      <c r="C53" s="40" t="s">
        <v>94</v>
      </c>
      <c r="D53" s="10">
        <v>100</v>
      </c>
      <c r="E53" s="7">
        <f t="shared" si="3"/>
        <v>10</v>
      </c>
      <c r="F53" s="7">
        <v>85</v>
      </c>
      <c r="G53" s="7"/>
      <c r="H53" s="7"/>
      <c r="I53" s="7"/>
      <c r="J53" s="7">
        <f t="shared" si="0"/>
        <v>85</v>
      </c>
      <c r="K53" s="7">
        <f t="shared" si="6"/>
        <v>21</v>
      </c>
      <c r="L53" s="10">
        <v>75</v>
      </c>
      <c r="M53" s="7">
        <f t="shared" si="1"/>
        <v>19</v>
      </c>
      <c r="N53" s="7">
        <v>75</v>
      </c>
      <c r="O53" s="7">
        <f t="shared" si="2"/>
        <v>30</v>
      </c>
      <c r="P53" s="7">
        <f t="shared" si="8"/>
        <v>80</v>
      </c>
      <c r="Q53" s="9" t="str">
        <f t="shared" si="7"/>
        <v>A</v>
      </c>
    </row>
    <row r="54" spans="1:17" ht="17.25" thickTop="1" thickBot="1" x14ac:dyDescent="0.3">
      <c r="A54" s="10">
        <v>37</v>
      </c>
      <c r="B54" s="27">
        <v>1974201038</v>
      </c>
      <c r="C54" s="40" t="s">
        <v>71</v>
      </c>
      <c r="D54" s="10">
        <v>60</v>
      </c>
      <c r="E54" s="7">
        <f t="shared" si="3"/>
        <v>6</v>
      </c>
      <c r="F54" s="7">
        <v>70</v>
      </c>
      <c r="G54" s="7"/>
      <c r="H54" s="7"/>
      <c r="I54" s="7"/>
      <c r="J54" s="7">
        <f t="shared" si="0"/>
        <v>70</v>
      </c>
      <c r="K54" s="7">
        <f t="shared" si="6"/>
        <v>18</v>
      </c>
      <c r="L54" s="10">
        <v>75</v>
      </c>
      <c r="M54" s="7">
        <f t="shared" si="1"/>
        <v>19</v>
      </c>
      <c r="N54" s="7">
        <v>80</v>
      </c>
      <c r="O54" s="7">
        <f t="shared" si="2"/>
        <v>32</v>
      </c>
      <c r="P54" s="7">
        <f t="shared" si="8"/>
        <v>75</v>
      </c>
      <c r="Q54" s="9" t="str">
        <f t="shared" si="7"/>
        <v>B+</v>
      </c>
    </row>
    <row r="55" spans="1:17" ht="17.25" thickTop="1" thickBot="1" x14ac:dyDescent="0.3">
      <c r="A55" s="10">
        <v>38</v>
      </c>
      <c r="B55" s="28">
        <v>1974201119</v>
      </c>
      <c r="C55" s="41" t="s">
        <v>144</v>
      </c>
      <c r="D55" s="6">
        <v>60</v>
      </c>
      <c r="E55" s="7">
        <f t="shared" si="3"/>
        <v>6</v>
      </c>
      <c r="F55" s="7">
        <v>73</v>
      </c>
      <c r="G55" s="7"/>
      <c r="H55" s="7"/>
      <c r="I55" s="7"/>
      <c r="J55" s="7">
        <f t="shared" si="0"/>
        <v>73</v>
      </c>
      <c r="K55" s="7">
        <f t="shared" si="6"/>
        <v>18</v>
      </c>
      <c r="L55" s="10">
        <v>65</v>
      </c>
      <c r="M55" s="7">
        <f t="shared" si="1"/>
        <v>16</v>
      </c>
      <c r="N55" s="7">
        <v>65</v>
      </c>
      <c r="O55" s="7">
        <f t="shared" si="2"/>
        <v>26</v>
      </c>
      <c r="P55" s="7">
        <f t="shared" si="8"/>
        <v>66</v>
      </c>
      <c r="Q55" s="9" t="str">
        <f t="shared" si="7"/>
        <v>B</v>
      </c>
    </row>
    <row r="56" spans="1:17" ht="17.25" thickTop="1" thickBot="1" x14ac:dyDescent="0.3">
      <c r="A56" s="10">
        <v>39</v>
      </c>
      <c r="B56" s="27">
        <v>1974201081</v>
      </c>
      <c r="C56" s="40" t="s">
        <v>112</v>
      </c>
      <c r="D56" s="10">
        <v>100</v>
      </c>
      <c r="E56" s="7">
        <f t="shared" si="3"/>
        <v>10</v>
      </c>
      <c r="F56" s="8">
        <v>60</v>
      </c>
      <c r="G56" s="8"/>
      <c r="H56" s="7"/>
      <c r="I56" s="8"/>
      <c r="J56" s="8">
        <f t="shared" si="0"/>
        <v>60</v>
      </c>
      <c r="K56" s="7">
        <f t="shared" si="6"/>
        <v>15</v>
      </c>
      <c r="L56" s="6">
        <v>75</v>
      </c>
      <c r="M56" s="7">
        <f t="shared" si="1"/>
        <v>19</v>
      </c>
      <c r="N56" s="8">
        <v>80</v>
      </c>
      <c r="O56" s="7">
        <f t="shared" si="2"/>
        <v>32</v>
      </c>
      <c r="P56" s="7">
        <f t="shared" si="8"/>
        <v>76</v>
      </c>
      <c r="Q56" s="9" t="str">
        <f t="shared" si="7"/>
        <v>B+</v>
      </c>
    </row>
    <row r="57" spans="1:17" ht="17.25" thickTop="1" thickBot="1" x14ac:dyDescent="0.3">
      <c r="A57" s="10">
        <v>40</v>
      </c>
      <c r="B57" s="27">
        <v>1974201034</v>
      </c>
      <c r="C57" s="40" t="s">
        <v>67</v>
      </c>
      <c r="D57" s="10">
        <v>100</v>
      </c>
      <c r="E57" s="7">
        <f t="shared" si="3"/>
        <v>10</v>
      </c>
      <c r="F57" s="7">
        <v>75</v>
      </c>
      <c r="G57" s="7"/>
      <c r="H57" s="7"/>
      <c r="I57" s="7"/>
      <c r="J57" s="7">
        <f t="shared" si="0"/>
        <v>75</v>
      </c>
      <c r="K57" s="7">
        <f t="shared" si="6"/>
        <v>19</v>
      </c>
      <c r="L57" s="10">
        <v>75</v>
      </c>
      <c r="M57" s="7">
        <f t="shared" si="1"/>
        <v>19</v>
      </c>
      <c r="N57" s="7">
        <v>80</v>
      </c>
      <c r="O57" s="7">
        <f t="shared" si="2"/>
        <v>32</v>
      </c>
      <c r="P57" s="7">
        <f t="shared" si="8"/>
        <v>80</v>
      </c>
      <c r="Q57" s="9" t="str">
        <f t="shared" si="7"/>
        <v>A</v>
      </c>
    </row>
    <row r="58" spans="1:17" ht="17.25" thickTop="1" thickBot="1" x14ac:dyDescent="0.3">
      <c r="A58" s="10">
        <v>41</v>
      </c>
      <c r="B58" s="27">
        <v>1974201037</v>
      </c>
      <c r="C58" s="40" t="s">
        <v>70</v>
      </c>
      <c r="D58" s="10">
        <v>100</v>
      </c>
      <c r="E58" s="7">
        <f t="shared" si="3"/>
        <v>10</v>
      </c>
      <c r="F58" s="7">
        <v>75</v>
      </c>
      <c r="G58" s="7"/>
      <c r="H58" s="7"/>
      <c r="I58" s="7"/>
      <c r="J58" s="7">
        <f t="shared" si="0"/>
        <v>75</v>
      </c>
      <c r="K58" s="7">
        <f t="shared" si="6"/>
        <v>19</v>
      </c>
      <c r="L58" s="10">
        <v>75</v>
      </c>
      <c r="M58" s="7">
        <f t="shared" si="1"/>
        <v>19</v>
      </c>
      <c r="N58" s="7">
        <v>75</v>
      </c>
      <c r="O58" s="7">
        <f t="shared" si="2"/>
        <v>30</v>
      </c>
      <c r="P58" s="7">
        <f t="shared" si="8"/>
        <v>78</v>
      </c>
      <c r="Q58" s="9" t="str">
        <f t="shared" si="7"/>
        <v>A-</v>
      </c>
    </row>
    <row r="59" spans="1:17" ht="17.25" thickTop="1" thickBot="1" x14ac:dyDescent="0.3">
      <c r="A59" s="10">
        <v>42</v>
      </c>
      <c r="B59" s="30">
        <v>1974201039</v>
      </c>
      <c r="C59" s="44" t="s">
        <v>72</v>
      </c>
      <c r="D59" s="10">
        <v>60</v>
      </c>
      <c r="E59" s="7">
        <f t="shared" si="3"/>
        <v>6</v>
      </c>
      <c r="F59" s="7">
        <v>75</v>
      </c>
      <c r="G59" s="7"/>
      <c r="H59" s="7"/>
      <c r="I59" s="7"/>
      <c r="J59" s="7">
        <f t="shared" si="0"/>
        <v>75</v>
      </c>
      <c r="K59" s="7">
        <f t="shared" si="6"/>
        <v>19</v>
      </c>
      <c r="L59" s="10">
        <v>75</v>
      </c>
      <c r="M59" s="7">
        <f t="shared" si="1"/>
        <v>19</v>
      </c>
      <c r="N59" s="7">
        <v>65</v>
      </c>
      <c r="O59" s="7">
        <f t="shared" si="2"/>
        <v>26</v>
      </c>
      <c r="P59" s="7">
        <f t="shared" si="8"/>
        <v>70</v>
      </c>
      <c r="Q59" s="9" t="str">
        <f t="shared" si="7"/>
        <v>B+</v>
      </c>
    </row>
    <row r="60" spans="1:17" ht="17.25" thickTop="1" thickBot="1" x14ac:dyDescent="0.3">
      <c r="A60" s="10">
        <v>43</v>
      </c>
      <c r="B60" s="27">
        <v>1974201004</v>
      </c>
      <c r="C60" s="40" t="s">
        <v>39</v>
      </c>
      <c r="D60" s="10">
        <v>100</v>
      </c>
      <c r="E60" s="7">
        <f t="shared" si="3"/>
        <v>10</v>
      </c>
      <c r="F60" s="7">
        <v>70</v>
      </c>
      <c r="G60" s="7"/>
      <c r="H60" s="7"/>
      <c r="I60" s="7"/>
      <c r="J60" s="7">
        <f t="shared" si="0"/>
        <v>70</v>
      </c>
      <c r="K60" s="7">
        <f t="shared" si="6"/>
        <v>18</v>
      </c>
      <c r="L60" s="10">
        <v>75</v>
      </c>
      <c r="M60" s="7">
        <f t="shared" si="1"/>
        <v>19</v>
      </c>
      <c r="N60" s="7">
        <v>70</v>
      </c>
      <c r="O60" s="7">
        <f t="shared" si="2"/>
        <v>28</v>
      </c>
      <c r="P60" s="7">
        <f t="shared" si="8"/>
        <v>75</v>
      </c>
      <c r="Q60" s="9" t="str">
        <f t="shared" si="7"/>
        <v>B+</v>
      </c>
    </row>
    <row r="61" spans="1:17" ht="17.25" thickTop="1" thickBot="1" x14ac:dyDescent="0.3">
      <c r="A61" s="10">
        <v>44</v>
      </c>
      <c r="B61" s="31">
        <v>1974201033</v>
      </c>
      <c r="C61" s="42" t="s">
        <v>66</v>
      </c>
      <c r="D61" s="10">
        <v>100</v>
      </c>
      <c r="E61" s="7">
        <f t="shared" si="3"/>
        <v>10</v>
      </c>
      <c r="F61" s="7">
        <v>100</v>
      </c>
      <c r="G61" s="7"/>
      <c r="H61" s="7"/>
      <c r="I61" s="7"/>
      <c r="J61" s="7">
        <f t="shared" si="0"/>
        <v>100</v>
      </c>
      <c r="K61" s="7">
        <f t="shared" si="6"/>
        <v>25</v>
      </c>
      <c r="L61" s="10">
        <v>80</v>
      </c>
      <c r="M61" s="7">
        <f t="shared" si="1"/>
        <v>20</v>
      </c>
      <c r="N61" s="7">
        <v>80</v>
      </c>
      <c r="O61" s="7">
        <f t="shared" si="2"/>
        <v>32</v>
      </c>
      <c r="P61" s="7">
        <f t="shared" si="8"/>
        <v>87</v>
      </c>
      <c r="Q61" s="9" t="str">
        <f t="shared" si="7"/>
        <v>A</v>
      </c>
    </row>
    <row r="62" spans="1:17" ht="17.25" thickTop="1" thickBot="1" x14ac:dyDescent="0.3">
      <c r="A62" s="10">
        <v>45</v>
      </c>
      <c r="B62" s="27">
        <v>1974201043</v>
      </c>
      <c r="C62" s="40" t="s">
        <v>76</v>
      </c>
      <c r="D62" s="10">
        <v>100</v>
      </c>
      <c r="E62" s="7">
        <f t="shared" si="3"/>
        <v>10</v>
      </c>
      <c r="F62" s="7">
        <v>92</v>
      </c>
      <c r="G62" s="7"/>
      <c r="H62" s="7"/>
      <c r="I62" s="7"/>
      <c r="J62" s="7">
        <f t="shared" si="0"/>
        <v>92</v>
      </c>
      <c r="K62" s="7">
        <f t="shared" si="6"/>
        <v>23</v>
      </c>
      <c r="L62" s="10">
        <v>80</v>
      </c>
      <c r="M62" s="7">
        <f t="shared" si="1"/>
        <v>20</v>
      </c>
      <c r="N62" s="7">
        <v>80</v>
      </c>
      <c r="O62" s="7">
        <f t="shared" si="2"/>
        <v>32</v>
      </c>
      <c r="P62" s="7">
        <f t="shared" si="8"/>
        <v>85</v>
      </c>
      <c r="Q62" s="9" t="str">
        <f t="shared" si="7"/>
        <v>A</v>
      </c>
    </row>
    <row r="63" spans="1:17" ht="17.25" thickTop="1" thickBot="1" x14ac:dyDescent="0.3">
      <c r="A63" s="10">
        <v>46</v>
      </c>
      <c r="B63" s="27">
        <v>1974201044</v>
      </c>
      <c r="C63" s="40" t="s">
        <v>77</v>
      </c>
      <c r="D63" s="10">
        <v>100</v>
      </c>
      <c r="E63" s="7">
        <f t="shared" si="3"/>
        <v>10</v>
      </c>
      <c r="F63" s="7">
        <v>100</v>
      </c>
      <c r="G63" s="7"/>
      <c r="H63" s="7"/>
      <c r="I63" s="7"/>
      <c r="J63" s="7">
        <f t="shared" si="0"/>
        <v>100</v>
      </c>
      <c r="K63" s="7">
        <f t="shared" si="6"/>
        <v>25</v>
      </c>
      <c r="L63" s="10">
        <v>75</v>
      </c>
      <c r="M63" s="7">
        <f t="shared" si="1"/>
        <v>19</v>
      </c>
      <c r="N63" s="7">
        <v>80</v>
      </c>
      <c r="O63" s="7">
        <f t="shared" si="2"/>
        <v>32</v>
      </c>
      <c r="P63" s="7">
        <f t="shared" si="8"/>
        <v>86</v>
      </c>
      <c r="Q63" s="9" t="str">
        <f t="shared" si="7"/>
        <v>A</v>
      </c>
    </row>
    <row r="64" spans="1:17" ht="17.25" thickTop="1" thickBot="1" x14ac:dyDescent="0.3">
      <c r="A64" s="10">
        <v>47</v>
      </c>
      <c r="B64" s="27">
        <v>1974201025</v>
      </c>
      <c r="C64" s="40" t="s">
        <v>180</v>
      </c>
      <c r="D64" s="10">
        <v>50</v>
      </c>
      <c r="E64" s="7">
        <f t="shared" si="3"/>
        <v>5</v>
      </c>
      <c r="F64" s="7">
        <v>70</v>
      </c>
      <c r="G64" s="7"/>
      <c r="H64" s="7"/>
      <c r="I64" s="7"/>
      <c r="J64" s="7">
        <f t="shared" si="0"/>
        <v>70</v>
      </c>
      <c r="K64" s="7">
        <f t="shared" si="6"/>
        <v>18</v>
      </c>
      <c r="L64" s="10"/>
      <c r="M64" s="7">
        <f>ROUND((L64*25%),0)</f>
        <v>0</v>
      </c>
      <c r="N64" s="7"/>
      <c r="O64" s="7">
        <f t="shared" si="2"/>
        <v>0</v>
      </c>
      <c r="P64" s="7">
        <f t="shared" si="8"/>
        <v>23</v>
      </c>
      <c r="Q64" s="9" t="str">
        <f t="shared" si="7"/>
        <v>E</v>
      </c>
    </row>
    <row r="65" spans="1:17" ht="17.25" thickTop="1" thickBot="1" x14ac:dyDescent="0.3">
      <c r="A65" s="10">
        <v>47</v>
      </c>
      <c r="B65" s="27">
        <v>1974201045</v>
      </c>
      <c r="C65" s="40" t="s">
        <v>179</v>
      </c>
      <c r="D65" s="10">
        <v>50</v>
      </c>
      <c r="E65" s="7">
        <f t="shared" si="3"/>
        <v>5</v>
      </c>
      <c r="F65" s="7">
        <v>70</v>
      </c>
      <c r="G65" s="7"/>
      <c r="H65" s="7"/>
      <c r="I65" s="7"/>
      <c r="J65" s="7">
        <f t="shared" si="0"/>
        <v>70</v>
      </c>
      <c r="K65" s="7">
        <f t="shared" si="6"/>
        <v>18</v>
      </c>
      <c r="L65" s="10">
        <v>90</v>
      </c>
      <c r="M65" s="7">
        <f>ROUND((L65*25%),0)</f>
        <v>23</v>
      </c>
      <c r="N65" s="7"/>
      <c r="O65" s="7">
        <f t="shared" si="2"/>
        <v>0</v>
      </c>
      <c r="P65" s="7">
        <f t="shared" si="8"/>
        <v>46</v>
      </c>
      <c r="Q65" s="9" t="str">
        <f t="shared" si="7"/>
        <v>D+</v>
      </c>
    </row>
    <row r="66" spans="1:17" ht="17.25" thickTop="1" thickBot="1" x14ac:dyDescent="0.3">
      <c r="A66" s="10">
        <v>47</v>
      </c>
      <c r="B66" s="27">
        <v>1974201046</v>
      </c>
      <c r="C66" s="40" t="s">
        <v>79</v>
      </c>
      <c r="D66" s="10">
        <v>100</v>
      </c>
      <c r="E66" s="7">
        <f t="shared" si="3"/>
        <v>10</v>
      </c>
      <c r="F66" s="7">
        <v>75</v>
      </c>
      <c r="G66" s="7"/>
      <c r="H66" s="7"/>
      <c r="I66" s="7"/>
      <c r="J66" s="7">
        <f t="shared" si="0"/>
        <v>75</v>
      </c>
      <c r="K66" s="7">
        <f t="shared" si="6"/>
        <v>19</v>
      </c>
      <c r="L66" s="10">
        <v>60</v>
      </c>
      <c r="M66" s="7">
        <f t="shared" si="1"/>
        <v>15</v>
      </c>
      <c r="N66" s="7">
        <v>80</v>
      </c>
      <c r="O66" s="7">
        <f t="shared" si="2"/>
        <v>32</v>
      </c>
      <c r="P66" s="7">
        <f t="shared" si="8"/>
        <v>76</v>
      </c>
      <c r="Q66" s="9" t="str">
        <f t="shared" si="7"/>
        <v>B+</v>
      </c>
    </row>
    <row r="67" spans="1:17" ht="17.25" thickTop="1" thickBot="1" x14ac:dyDescent="0.3">
      <c r="A67" s="10">
        <v>48</v>
      </c>
      <c r="B67" s="28">
        <v>1974201047</v>
      </c>
      <c r="C67" s="41" t="s">
        <v>156</v>
      </c>
      <c r="D67" s="10">
        <v>100</v>
      </c>
      <c r="E67" s="7">
        <f t="shared" si="3"/>
        <v>10</v>
      </c>
      <c r="F67" s="7">
        <v>75</v>
      </c>
      <c r="G67" s="7"/>
      <c r="H67" s="7"/>
      <c r="I67" s="7"/>
      <c r="J67" s="7">
        <f t="shared" si="0"/>
        <v>75</v>
      </c>
      <c r="K67" s="7">
        <f t="shared" si="6"/>
        <v>19</v>
      </c>
      <c r="L67" s="10">
        <v>80</v>
      </c>
      <c r="M67" s="7">
        <f>ROUND((L67*25%),0)</f>
        <v>20</v>
      </c>
      <c r="N67" s="7">
        <v>80</v>
      </c>
      <c r="O67" s="7">
        <f t="shared" si="2"/>
        <v>32</v>
      </c>
      <c r="P67" s="7">
        <f t="shared" si="8"/>
        <v>81</v>
      </c>
      <c r="Q67" s="9" t="str">
        <f t="shared" si="7"/>
        <v>A</v>
      </c>
    </row>
    <row r="68" spans="1:17" ht="17.25" thickTop="1" thickBot="1" x14ac:dyDescent="0.3">
      <c r="A68" s="10">
        <v>49</v>
      </c>
      <c r="B68" s="27">
        <v>1974201104</v>
      </c>
      <c r="C68" s="40" t="s">
        <v>133</v>
      </c>
      <c r="D68" s="10">
        <v>80</v>
      </c>
      <c r="E68" s="7">
        <f t="shared" si="3"/>
        <v>8</v>
      </c>
      <c r="F68" s="7">
        <v>70</v>
      </c>
      <c r="G68" s="7"/>
      <c r="H68" s="7"/>
      <c r="I68" s="7"/>
      <c r="J68" s="7">
        <f t="shared" si="0"/>
        <v>70</v>
      </c>
      <c r="K68" s="7">
        <f t="shared" si="6"/>
        <v>18</v>
      </c>
      <c r="L68" s="10">
        <v>75</v>
      </c>
      <c r="M68" s="7">
        <f>ROUND((L68*25%),0)</f>
        <v>19</v>
      </c>
      <c r="N68" s="7">
        <v>65</v>
      </c>
      <c r="O68" s="7">
        <f t="shared" si="2"/>
        <v>26</v>
      </c>
      <c r="P68" s="7">
        <f t="shared" si="8"/>
        <v>71</v>
      </c>
      <c r="Q68" s="9" t="str">
        <f t="shared" si="7"/>
        <v>B+</v>
      </c>
    </row>
    <row r="69" spans="1:17" ht="17.25" thickTop="1" thickBot="1" x14ac:dyDescent="0.3">
      <c r="A69" s="10">
        <v>50</v>
      </c>
      <c r="B69" s="28">
        <v>1974201120</v>
      </c>
      <c r="C69" s="41" t="s">
        <v>145</v>
      </c>
      <c r="D69" s="10">
        <v>60</v>
      </c>
      <c r="E69" s="7">
        <f t="shared" si="3"/>
        <v>6</v>
      </c>
      <c r="F69" s="7">
        <v>95</v>
      </c>
      <c r="G69" s="7"/>
      <c r="H69" s="7"/>
      <c r="I69" s="7"/>
      <c r="J69" s="7">
        <f t="shared" si="0"/>
        <v>95</v>
      </c>
      <c r="K69" s="7">
        <f t="shared" si="6"/>
        <v>24</v>
      </c>
      <c r="L69" s="10">
        <v>65</v>
      </c>
      <c r="M69" s="7">
        <f t="shared" si="1"/>
        <v>16</v>
      </c>
      <c r="N69" s="7">
        <v>65</v>
      </c>
      <c r="O69" s="7">
        <f t="shared" si="2"/>
        <v>26</v>
      </c>
      <c r="P69" s="7">
        <f t="shared" si="8"/>
        <v>72</v>
      </c>
      <c r="Q69" s="9" t="str">
        <f t="shared" si="7"/>
        <v>B+</v>
      </c>
    </row>
    <row r="70" spans="1:17" ht="17.25" thickTop="1" thickBot="1" x14ac:dyDescent="0.3">
      <c r="A70" s="10">
        <v>51</v>
      </c>
      <c r="B70" s="30">
        <v>1974201084</v>
      </c>
      <c r="C70" s="44" t="s">
        <v>115</v>
      </c>
      <c r="D70" s="10">
        <v>100</v>
      </c>
      <c r="E70" s="7">
        <f t="shared" si="3"/>
        <v>10</v>
      </c>
      <c r="F70" s="7">
        <v>70</v>
      </c>
      <c r="G70" s="7"/>
      <c r="H70" s="7"/>
      <c r="I70" s="7"/>
      <c r="J70" s="7">
        <f t="shared" si="0"/>
        <v>70</v>
      </c>
      <c r="K70" s="7">
        <f t="shared" si="6"/>
        <v>18</v>
      </c>
      <c r="L70" s="10">
        <v>75</v>
      </c>
      <c r="M70" s="7">
        <f t="shared" si="1"/>
        <v>19</v>
      </c>
      <c r="N70" s="7">
        <v>80</v>
      </c>
      <c r="O70" s="7">
        <f t="shared" si="2"/>
        <v>32</v>
      </c>
      <c r="P70" s="7">
        <f t="shared" si="8"/>
        <v>79</v>
      </c>
      <c r="Q70" s="9" t="str">
        <f t="shared" si="7"/>
        <v>A-</v>
      </c>
    </row>
    <row r="71" spans="1:17" ht="17.25" thickTop="1" thickBot="1" x14ac:dyDescent="0.3">
      <c r="A71" s="10">
        <v>52</v>
      </c>
      <c r="B71" s="27">
        <v>1974201005</v>
      </c>
      <c r="C71" s="40" t="s">
        <v>40</v>
      </c>
      <c r="D71" s="10">
        <v>100</v>
      </c>
      <c r="E71" s="7">
        <f t="shared" si="3"/>
        <v>10</v>
      </c>
      <c r="F71" s="7">
        <v>100</v>
      </c>
      <c r="G71" s="7"/>
      <c r="H71" s="7"/>
      <c r="I71" s="7"/>
      <c r="J71" s="7">
        <f t="shared" si="0"/>
        <v>100</v>
      </c>
      <c r="K71" s="7">
        <f t="shared" si="6"/>
        <v>25</v>
      </c>
      <c r="L71" s="10">
        <v>80</v>
      </c>
      <c r="M71" s="7">
        <f t="shared" si="1"/>
        <v>20</v>
      </c>
      <c r="N71" s="7">
        <v>80</v>
      </c>
      <c r="O71" s="7">
        <f t="shared" si="2"/>
        <v>32</v>
      </c>
      <c r="P71" s="7">
        <f t="shared" si="8"/>
        <v>87</v>
      </c>
      <c r="Q71" s="9" t="str">
        <f t="shared" si="7"/>
        <v>A</v>
      </c>
    </row>
    <row r="72" spans="1:17" ht="17.25" thickTop="1" thickBot="1" x14ac:dyDescent="0.3">
      <c r="A72" s="10">
        <v>53</v>
      </c>
      <c r="B72" s="27">
        <v>1974201106</v>
      </c>
      <c r="C72" s="40" t="s">
        <v>134</v>
      </c>
      <c r="D72" s="10">
        <v>60</v>
      </c>
      <c r="E72" s="7">
        <f t="shared" si="3"/>
        <v>6</v>
      </c>
      <c r="F72" s="7">
        <v>65</v>
      </c>
      <c r="G72" s="7"/>
      <c r="H72" s="7"/>
      <c r="I72" s="7"/>
      <c r="J72" s="7">
        <f t="shared" si="0"/>
        <v>65</v>
      </c>
      <c r="K72" s="7">
        <f t="shared" si="6"/>
        <v>16</v>
      </c>
      <c r="L72" s="10">
        <v>75</v>
      </c>
      <c r="M72" s="7">
        <f t="shared" si="1"/>
        <v>19</v>
      </c>
      <c r="N72" s="7">
        <v>80</v>
      </c>
      <c r="O72" s="7">
        <f t="shared" si="2"/>
        <v>32</v>
      </c>
      <c r="P72" s="7">
        <f t="shared" si="8"/>
        <v>73</v>
      </c>
      <c r="Q72" s="9" t="str">
        <f t="shared" si="7"/>
        <v>B+</v>
      </c>
    </row>
    <row r="73" spans="1:17" ht="17.25" thickTop="1" thickBot="1" x14ac:dyDescent="0.3">
      <c r="A73" s="10">
        <v>54</v>
      </c>
      <c r="B73" s="28">
        <v>1974201125</v>
      </c>
      <c r="C73" s="41" t="s">
        <v>148</v>
      </c>
      <c r="D73" s="10">
        <v>50</v>
      </c>
      <c r="E73" s="7">
        <f t="shared" si="3"/>
        <v>5</v>
      </c>
      <c r="F73" s="7">
        <v>73</v>
      </c>
      <c r="G73" s="7"/>
      <c r="H73" s="7"/>
      <c r="I73" s="7"/>
      <c r="J73" s="7">
        <f t="shared" si="0"/>
        <v>73</v>
      </c>
      <c r="K73" s="7">
        <f t="shared" si="6"/>
        <v>18</v>
      </c>
      <c r="L73" s="10">
        <v>65</v>
      </c>
      <c r="M73" s="7">
        <f t="shared" si="1"/>
        <v>16</v>
      </c>
      <c r="N73" s="7">
        <v>65</v>
      </c>
      <c r="O73" s="7">
        <f t="shared" si="2"/>
        <v>26</v>
      </c>
      <c r="P73" s="7">
        <f t="shared" si="8"/>
        <v>65</v>
      </c>
      <c r="Q73" s="9" t="str">
        <f t="shared" si="7"/>
        <v>B</v>
      </c>
    </row>
    <row r="74" spans="1:17" ht="17.25" thickTop="1" thickBot="1" x14ac:dyDescent="0.3">
      <c r="A74" s="10">
        <v>55</v>
      </c>
      <c r="B74" s="27">
        <v>1974201050</v>
      </c>
      <c r="C74" s="40" t="s">
        <v>81</v>
      </c>
      <c r="D74" s="10">
        <v>100</v>
      </c>
      <c r="E74" s="7">
        <f t="shared" si="3"/>
        <v>10</v>
      </c>
      <c r="F74" s="7">
        <v>87</v>
      </c>
      <c r="G74" s="7"/>
      <c r="H74" s="7"/>
      <c r="I74" s="7"/>
      <c r="J74" s="7">
        <f t="shared" si="0"/>
        <v>87</v>
      </c>
      <c r="K74" s="7">
        <f t="shared" si="6"/>
        <v>22</v>
      </c>
      <c r="L74" s="10">
        <v>80</v>
      </c>
      <c r="M74" s="7">
        <f t="shared" si="1"/>
        <v>20</v>
      </c>
      <c r="N74" s="7">
        <v>80</v>
      </c>
      <c r="O74" s="7">
        <f t="shared" si="2"/>
        <v>32</v>
      </c>
      <c r="P74" s="7">
        <f t="shared" si="8"/>
        <v>84</v>
      </c>
      <c r="Q74" s="9" t="str">
        <f t="shared" si="7"/>
        <v>A</v>
      </c>
    </row>
    <row r="75" spans="1:17" ht="17.25" thickTop="1" thickBot="1" x14ac:dyDescent="0.3">
      <c r="A75" s="10">
        <v>56</v>
      </c>
      <c r="B75" s="27">
        <v>1974201112</v>
      </c>
      <c r="C75" s="40" t="s">
        <v>139</v>
      </c>
      <c r="D75" s="10">
        <v>60</v>
      </c>
      <c r="E75" s="7">
        <f t="shared" si="3"/>
        <v>6</v>
      </c>
      <c r="F75" s="7">
        <v>0</v>
      </c>
      <c r="G75" s="7"/>
      <c r="H75" s="7"/>
      <c r="I75" s="7"/>
      <c r="J75" s="7">
        <f t="shared" si="0"/>
        <v>0</v>
      </c>
      <c r="K75" s="7">
        <f t="shared" si="6"/>
        <v>0</v>
      </c>
      <c r="L75" s="10">
        <v>75</v>
      </c>
      <c r="M75" s="7">
        <f t="shared" si="1"/>
        <v>19</v>
      </c>
      <c r="N75" s="7">
        <v>75</v>
      </c>
      <c r="O75" s="7">
        <f t="shared" si="2"/>
        <v>30</v>
      </c>
      <c r="P75" s="7">
        <f t="shared" si="8"/>
        <v>55</v>
      </c>
      <c r="Q75" s="9" t="str">
        <f t="shared" si="7"/>
        <v>C</v>
      </c>
    </row>
    <row r="76" spans="1:17" ht="17.25" thickTop="1" thickBot="1" x14ac:dyDescent="0.3">
      <c r="A76" s="10">
        <v>57</v>
      </c>
      <c r="B76" s="27">
        <v>1974201108</v>
      </c>
      <c r="C76" s="40" t="s">
        <v>135</v>
      </c>
      <c r="D76" s="10">
        <v>100</v>
      </c>
      <c r="E76" s="7">
        <f t="shared" si="3"/>
        <v>10</v>
      </c>
      <c r="F76" s="7">
        <v>50</v>
      </c>
      <c r="G76" s="7"/>
      <c r="H76" s="7"/>
      <c r="I76" s="7"/>
      <c r="J76" s="7">
        <f t="shared" si="0"/>
        <v>50</v>
      </c>
      <c r="K76" s="7">
        <f t="shared" si="6"/>
        <v>13</v>
      </c>
      <c r="L76" s="10">
        <v>70</v>
      </c>
      <c r="M76" s="7">
        <f t="shared" si="1"/>
        <v>18</v>
      </c>
      <c r="N76" s="7">
        <v>75</v>
      </c>
      <c r="O76" s="7">
        <f t="shared" si="2"/>
        <v>30</v>
      </c>
      <c r="P76" s="7">
        <f t="shared" si="8"/>
        <v>71</v>
      </c>
      <c r="Q76" s="9" t="str">
        <f t="shared" si="7"/>
        <v>B+</v>
      </c>
    </row>
    <row r="77" spans="1:17" ht="17.25" thickTop="1" thickBot="1" x14ac:dyDescent="0.3">
      <c r="A77" s="10">
        <v>58</v>
      </c>
      <c r="B77" s="27">
        <v>1974201107</v>
      </c>
      <c r="C77" s="40" t="s">
        <v>178</v>
      </c>
      <c r="D77" s="10">
        <v>60</v>
      </c>
      <c r="E77" s="7">
        <f t="shared" si="3"/>
        <v>6</v>
      </c>
      <c r="F77" s="7">
        <v>0</v>
      </c>
      <c r="G77" s="7"/>
      <c r="H77" s="7"/>
      <c r="I77" s="7"/>
      <c r="J77" s="7">
        <f t="shared" si="0"/>
        <v>0</v>
      </c>
      <c r="K77" s="7">
        <f t="shared" si="6"/>
        <v>0</v>
      </c>
      <c r="L77" s="10">
        <v>75</v>
      </c>
      <c r="M77" s="7">
        <f t="shared" si="1"/>
        <v>19</v>
      </c>
      <c r="N77" s="7">
        <v>75</v>
      </c>
      <c r="O77" s="7">
        <f t="shared" si="2"/>
        <v>30</v>
      </c>
      <c r="P77" s="7">
        <f t="shared" si="8"/>
        <v>55</v>
      </c>
      <c r="Q77" s="9" t="str">
        <f t="shared" si="7"/>
        <v>C</v>
      </c>
    </row>
    <row r="78" spans="1:17" ht="17.25" thickTop="1" thickBot="1" x14ac:dyDescent="0.3">
      <c r="A78" s="10">
        <v>59</v>
      </c>
      <c r="B78" s="27">
        <v>1974201053</v>
      </c>
      <c r="C78" s="40" t="s">
        <v>84</v>
      </c>
      <c r="D78" s="10">
        <v>90</v>
      </c>
      <c r="E78" s="7">
        <f t="shared" si="3"/>
        <v>9</v>
      </c>
      <c r="F78" s="7">
        <v>75</v>
      </c>
      <c r="G78" s="7"/>
      <c r="H78" s="7"/>
      <c r="I78" s="7"/>
      <c r="J78" s="7">
        <f t="shared" si="0"/>
        <v>75</v>
      </c>
      <c r="K78" s="7">
        <f t="shared" si="6"/>
        <v>19</v>
      </c>
      <c r="L78" s="10">
        <v>80</v>
      </c>
      <c r="M78" s="7">
        <f t="shared" si="1"/>
        <v>20</v>
      </c>
      <c r="N78" s="7">
        <v>80</v>
      </c>
      <c r="O78" s="7">
        <f t="shared" si="2"/>
        <v>32</v>
      </c>
      <c r="P78" s="7">
        <f t="shared" si="8"/>
        <v>80</v>
      </c>
      <c r="Q78" s="9" t="str">
        <f t="shared" si="7"/>
        <v>A</v>
      </c>
    </row>
    <row r="79" spans="1:17" ht="17.25" thickTop="1" thickBot="1" x14ac:dyDescent="0.3">
      <c r="A79" s="10">
        <v>60</v>
      </c>
      <c r="B79" s="27">
        <v>1974201054</v>
      </c>
      <c r="C79" s="40" t="s">
        <v>85</v>
      </c>
      <c r="D79" s="10">
        <v>100</v>
      </c>
      <c r="E79" s="7">
        <f t="shared" si="3"/>
        <v>10</v>
      </c>
      <c r="F79" s="7">
        <v>75</v>
      </c>
      <c r="G79" s="7"/>
      <c r="H79" s="7"/>
      <c r="I79" s="7"/>
      <c r="J79" s="7">
        <f t="shared" si="0"/>
        <v>75</v>
      </c>
      <c r="K79" s="7">
        <f t="shared" si="6"/>
        <v>19</v>
      </c>
      <c r="L79" s="10">
        <v>75</v>
      </c>
      <c r="M79" s="7">
        <f t="shared" si="1"/>
        <v>19</v>
      </c>
      <c r="N79" s="7">
        <v>80</v>
      </c>
      <c r="O79" s="7">
        <f t="shared" si="2"/>
        <v>32</v>
      </c>
      <c r="P79" s="7">
        <f t="shared" si="8"/>
        <v>80</v>
      </c>
      <c r="Q79" s="9" t="str">
        <f t="shared" si="7"/>
        <v>A</v>
      </c>
    </row>
    <row r="80" spans="1:17" ht="17.25" thickTop="1" thickBot="1" x14ac:dyDescent="0.3">
      <c r="A80" s="10">
        <v>61</v>
      </c>
      <c r="B80" s="27">
        <v>1974201055</v>
      </c>
      <c r="C80" s="40" t="s">
        <v>86</v>
      </c>
      <c r="D80" s="10">
        <v>100</v>
      </c>
      <c r="E80" s="7">
        <f t="shared" si="3"/>
        <v>10</v>
      </c>
      <c r="F80" s="7">
        <v>87</v>
      </c>
      <c r="G80" s="7"/>
      <c r="H80" s="7"/>
      <c r="I80" s="7"/>
      <c r="J80" s="7">
        <f t="shared" si="0"/>
        <v>87</v>
      </c>
      <c r="K80" s="7">
        <f t="shared" si="6"/>
        <v>22</v>
      </c>
      <c r="L80" s="10">
        <v>75</v>
      </c>
      <c r="M80" s="7">
        <f t="shared" si="1"/>
        <v>19</v>
      </c>
      <c r="N80" s="7">
        <v>75</v>
      </c>
      <c r="O80" s="7">
        <f t="shared" si="2"/>
        <v>30</v>
      </c>
      <c r="P80" s="7">
        <f t="shared" si="8"/>
        <v>81</v>
      </c>
      <c r="Q80" s="9" t="str">
        <f t="shared" si="7"/>
        <v>A</v>
      </c>
    </row>
    <row r="81" spans="1:17" ht="17.25" thickTop="1" thickBot="1" x14ac:dyDescent="0.3">
      <c r="A81" s="10">
        <v>62</v>
      </c>
      <c r="B81" s="27">
        <v>1974201094</v>
      </c>
      <c r="C81" s="40" t="s">
        <v>125</v>
      </c>
      <c r="D81" s="10">
        <v>90</v>
      </c>
      <c r="E81" s="7">
        <f t="shared" si="3"/>
        <v>9</v>
      </c>
      <c r="F81" s="7">
        <v>87</v>
      </c>
      <c r="G81" s="7"/>
      <c r="H81" s="7"/>
      <c r="I81" s="7"/>
      <c r="J81" s="7">
        <f t="shared" si="0"/>
        <v>87</v>
      </c>
      <c r="K81" s="7">
        <f t="shared" si="6"/>
        <v>22</v>
      </c>
      <c r="L81" s="10">
        <v>80</v>
      </c>
      <c r="M81" s="7">
        <f t="shared" si="1"/>
        <v>20</v>
      </c>
      <c r="N81" s="7">
        <v>80</v>
      </c>
      <c r="O81" s="7">
        <f t="shared" si="2"/>
        <v>32</v>
      </c>
      <c r="P81" s="7">
        <f t="shared" si="8"/>
        <v>83</v>
      </c>
      <c r="Q81" s="9" t="str">
        <f t="shared" si="7"/>
        <v>A</v>
      </c>
    </row>
    <row r="82" spans="1:17" ht="17.25" thickTop="1" thickBot="1" x14ac:dyDescent="0.3">
      <c r="A82" s="10">
        <v>63</v>
      </c>
      <c r="B82" s="27">
        <v>1974201060</v>
      </c>
      <c r="C82" s="40" t="s">
        <v>91</v>
      </c>
      <c r="D82" s="10">
        <v>100</v>
      </c>
      <c r="E82" s="7">
        <f t="shared" si="3"/>
        <v>10</v>
      </c>
      <c r="F82" s="7">
        <v>75</v>
      </c>
      <c r="G82" s="7"/>
      <c r="H82" s="7"/>
      <c r="I82" s="7"/>
      <c r="J82" s="7">
        <f t="shared" si="0"/>
        <v>75</v>
      </c>
      <c r="K82" s="7">
        <f t="shared" si="6"/>
        <v>19</v>
      </c>
      <c r="L82" s="10">
        <v>80</v>
      </c>
      <c r="M82" s="7">
        <f t="shared" si="1"/>
        <v>20</v>
      </c>
      <c r="N82" s="7">
        <v>80</v>
      </c>
      <c r="O82" s="7">
        <f t="shared" si="2"/>
        <v>32</v>
      </c>
      <c r="P82" s="7">
        <f t="shared" si="8"/>
        <v>81</v>
      </c>
      <c r="Q82" s="9" t="str">
        <f t="shared" si="7"/>
        <v>A</v>
      </c>
    </row>
    <row r="83" spans="1:17" ht="17.25" thickTop="1" thickBot="1" x14ac:dyDescent="0.3">
      <c r="A83" s="10">
        <v>64</v>
      </c>
      <c r="B83" s="27">
        <v>1974201062</v>
      </c>
      <c r="C83" s="40" t="s">
        <v>93</v>
      </c>
      <c r="D83" s="10">
        <v>100</v>
      </c>
      <c r="E83" s="7">
        <f t="shared" si="3"/>
        <v>10</v>
      </c>
      <c r="F83" s="7">
        <v>65</v>
      </c>
      <c r="G83" s="7"/>
      <c r="H83" s="7"/>
      <c r="I83" s="7"/>
      <c r="J83" s="7">
        <f t="shared" si="0"/>
        <v>65</v>
      </c>
      <c r="K83" s="7">
        <f t="shared" si="6"/>
        <v>16</v>
      </c>
      <c r="L83" s="10">
        <v>75</v>
      </c>
      <c r="M83" s="7">
        <f t="shared" si="1"/>
        <v>19</v>
      </c>
      <c r="N83" s="7">
        <v>80</v>
      </c>
      <c r="O83" s="7">
        <f t="shared" si="2"/>
        <v>32</v>
      </c>
      <c r="P83" s="7">
        <f t="shared" si="8"/>
        <v>77</v>
      </c>
      <c r="Q83" s="9" t="str">
        <f t="shared" si="7"/>
        <v>A-</v>
      </c>
    </row>
    <row r="84" spans="1:17" ht="17.25" thickTop="1" thickBot="1" x14ac:dyDescent="0.3">
      <c r="A84" s="10">
        <v>65</v>
      </c>
      <c r="B84" s="46">
        <v>1974201036</v>
      </c>
      <c r="C84" s="47" t="s">
        <v>69</v>
      </c>
      <c r="D84" s="10">
        <v>50</v>
      </c>
      <c r="E84" s="7">
        <f t="shared" ref="E84" si="9">ROUND((D84*10%),0)</f>
        <v>5</v>
      </c>
      <c r="F84" s="7">
        <v>70</v>
      </c>
      <c r="G84" s="7"/>
      <c r="H84" s="7"/>
      <c r="I84" s="7"/>
      <c r="J84" s="7">
        <f t="shared" ref="J84" si="10">AVERAGE(F84:I84)</f>
        <v>70</v>
      </c>
      <c r="K84" s="7">
        <f t="shared" si="6"/>
        <v>18</v>
      </c>
      <c r="L84" s="10">
        <v>75</v>
      </c>
      <c r="M84" s="7">
        <f t="shared" ref="M84" si="11">ROUND((L84*25%),0)</f>
        <v>19</v>
      </c>
      <c r="N84" s="7"/>
      <c r="O84" s="7">
        <f t="shared" ref="O84" si="12">ROUND((N84*40%),0)</f>
        <v>0</v>
      </c>
      <c r="P84" s="7">
        <f t="shared" si="8"/>
        <v>42</v>
      </c>
      <c r="Q84" s="9" t="str">
        <f t="shared" si="7"/>
        <v>D</v>
      </c>
    </row>
    <row r="85" spans="1:17" ht="17.25" thickTop="1" thickBot="1" x14ac:dyDescent="0.3">
      <c r="A85" s="10">
        <v>79</v>
      </c>
      <c r="B85" s="52" t="s">
        <v>24</v>
      </c>
      <c r="C85" s="52"/>
      <c r="D85" s="12">
        <f>AVERAGE(D17:D84)</f>
        <v>80.588235294117652</v>
      </c>
      <c r="E85" s="13">
        <f>AVERAGE(E17:E84)</f>
        <v>8.0588235294117645</v>
      </c>
      <c r="F85" s="14">
        <f>AVERAGE(F17:F84)</f>
        <v>72.470588235294116</v>
      </c>
      <c r="G85" s="14" t="e">
        <f>AVERAGE(G17:G84)</f>
        <v>#DIV/0!</v>
      </c>
      <c r="H85" s="12"/>
      <c r="I85" s="12" t="e">
        <f t="shared" ref="I85:P85" si="13">AVERAGE(I17:I84)</f>
        <v>#DIV/0!</v>
      </c>
      <c r="J85" s="12">
        <f t="shared" si="13"/>
        <v>72.470588235294116</v>
      </c>
      <c r="K85" s="13">
        <f t="shared" si="13"/>
        <v>18.308823529411764</v>
      </c>
      <c r="L85" s="12">
        <f t="shared" si="13"/>
        <v>73.939393939393938</v>
      </c>
      <c r="M85" s="13">
        <f t="shared" si="13"/>
        <v>18.014705882352942</v>
      </c>
      <c r="N85" s="12">
        <f t="shared" si="13"/>
        <v>74.53125</v>
      </c>
      <c r="O85" s="13">
        <f t="shared" si="13"/>
        <v>28.058823529411764</v>
      </c>
      <c r="P85" s="13">
        <f t="shared" si="13"/>
        <v>72.441176470588232</v>
      </c>
      <c r="Q85" s="9" t="e">
        <f>IF(#REF!&gt;=80,"A",IF(#REF!&gt;=76.25,"A-",IF(#REF!&gt;=68.75,"B+",IF(#REF!&gt;=65,"B",IF(#REF!&gt;=62.5,"B-",IF(#REF!&gt;=57.5,"C+",IF(#REF!&gt;=55,"C",IF(#REF!&gt;=51.25,"C-",IF(#REF!&gt;=43.75,"D+",IF(#REF!&gt;=40,"D","E"))))))))))</f>
        <v>#REF!</v>
      </c>
    </row>
    <row r="86" spans="1:17" ht="17.25" thickTop="1" thickBot="1" x14ac:dyDescent="0.3">
      <c r="A86" s="10">
        <v>80</v>
      </c>
      <c r="B86" s="53" t="s">
        <v>25</v>
      </c>
      <c r="C86" s="53"/>
      <c r="D86" s="16">
        <f t="shared" ref="D86:P86" si="14">MAX(D17:D84)</f>
        <v>100</v>
      </c>
      <c r="E86" s="17">
        <f t="shared" si="14"/>
        <v>10</v>
      </c>
      <c r="F86" s="16">
        <f t="shared" si="14"/>
        <v>100</v>
      </c>
      <c r="G86" s="16">
        <f t="shared" si="14"/>
        <v>0</v>
      </c>
      <c r="H86" s="16">
        <f t="shared" si="14"/>
        <v>0</v>
      </c>
      <c r="I86" s="16">
        <f t="shared" si="14"/>
        <v>0</v>
      </c>
      <c r="J86" s="16">
        <f t="shared" si="14"/>
        <v>100</v>
      </c>
      <c r="K86" s="17">
        <f t="shared" si="14"/>
        <v>25</v>
      </c>
      <c r="L86" s="16">
        <f t="shared" si="14"/>
        <v>100</v>
      </c>
      <c r="M86" s="17">
        <f t="shared" si="14"/>
        <v>25</v>
      </c>
      <c r="N86" s="16">
        <f t="shared" si="14"/>
        <v>80</v>
      </c>
      <c r="O86" s="17">
        <f t="shared" si="14"/>
        <v>32</v>
      </c>
      <c r="P86" s="17">
        <f t="shared" si="14"/>
        <v>90</v>
      </c>
      <c r="Q86" s="9" t="e">
        <f>IF(#REF!&gt;=80,"A",IF(#REF!&gt;=76.25,"A-",IF(#REF!&gt;=68.75,"B+",IF(#REF!&gt;=65,"B",IF(#REF!&gt;=62.5,"B-",IF(#REF!&gt;=57.5,"C+",IF(#REF!&gt;=55,"C",IF(#REF!&gt;=51.25,"C-",IF(#REF!&gt;=43.75,"D+",IF(#REF!&gt;=40,"D","E"))))))))))</f>
        <v>#REF!</v>
      </c>
    </row>
    <row r="87" spans="1:17" ht="17.25" thickTop="1" thickBot="1" x14ac:dyDescent="0.3">
      <c r="A87" s="11"/>
      <c r="B87" s="50" t="s">
        <v>26</v>
      </c>
      <c r="C87" s="50"/>
      <c r="D87" s="19">
        <f t="shared" ref="D87:P87" si="15">MIN(D17:D84)</f>
        <v>30</v>
      </c>
      <c r="E87" s="20">
        <f t="shared" si="15"/>
        <v>3</v>
      </c>
      <c r="F87" s="19">
        <f t="shared" si="15"/>
        <v>0</v>
      </c>
      <c r="G87" s="19">
        <f t="shared" si="15"/>
        <v>0</v>
      </c>
      <c r="H87" s="19">
        <f t="shared" si="15"/>
        <v>0</v>
      </c>
      <c r="I87" s="19">
        <f t="shared" si="15"/>
        <v>0</v>
      </c>
      <c r="J87" s="19">
        <f t="shared" si="15"/>
        <v>0</v>
      </c>
      <c r="K87" s="20">
        <f t="shared" si="15"/>
        <v>0</v>
      </c>
      <c r="L87" s="19">
        <f t="shared" si="15"/>
        <v>40</v>
      </c>
      <c r="M87" s="20">
        <f t="shared" si="15"/>
        <v>0</v>
      </c>
      <c r="N87" s="19">
        <f t="shared" si="15"/>
        <v>65</v>
      </c>
      <c r="O87" s="20">
        <f t="shared" si="15"/>
        <v>0</v>
      </c>
      <c r="P87" s="20">
        <f t="shared" si="15"/>
        <v>21</v>
      </c>
      <c r="Q87" s="15"/>
    </row>
    <row r="88" spans="1:17" ht="16.5" thickTop="1" x14ac:dyDescent="0.25">
      <c r="A88" s="11"/>
      <c r="B88" s="25"/>
      <c r="C88" s="3"/>
      <c r="Q88" s="18"/>
    </row>
    <row r="89" spans="1:17" ht="15.75" x14ac:dyDescent="0.25">
      <c r="A89" s="11"/>
      <c r="B89" s="25"/>
      <c r="C89" s="3"/>
      <c r="D89" s="3"/>
      <c r="Q89" s="18"/>
    </row>
    <row r="90" spans="1:17" ht="15.75" x14ac:dyDescent="0.25">
      <c r="A90" s="3"/>
      <c r="B90" s="25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5.75" x14ac:dyDescent="0.25">
      <c r="A91" s="3"/>
      <c r="B91" s="25"/>
      <c r="C91" s="3"/>
      <c r="D91" s="3"/>
      <c r="E91" s="3"/>
      <c r="F91" s="3"/>
      <c r="G91" s="3"/>
      <c r="H91" s="3"/>
      <c r="I91" s="3"/>
      <c r="J91" s="3"/>
      <c r="K91" s="3" t="s">
        <v>27</v>
      </c>
      <c r="L91" s="3"/>
      <c r="M91" s="3"/>
      <c r="N91" s="3"/>
      <c r="O91" s="3"/>
      <c r="P91" s="3"/>
      <c r="Q91" s="3"/>
    </row>
    <row r="92" spans="1:17" ht="15.75" x14ac:dyDescent="0.25">
      <c r="A92" s="3"/>
      <c r="B92" s="25"/>
      <c r="C92" s="3"/>
      <c r="D92" s="3"/>
      <c r="E92" s="3"/>
      <c r="F92" s="3"/>
      <c r="G92" s="3"/>
      <c r="H92" s="3"/>
      <c r="I92" s="3"/>
      <c r="J92" s="3"/>
      <c r="K92" s="3" t="s">
        <v>28</v>
      </c>
      <c r="L92" s="3"/>
      <c r="M92" s="3"/>
      <c r="N92" s="3"/>
      <c r="O92" s="3"/>
      <c r="P92" s="3"/>
      <c r="Q92" s="3"/>
    </row>
    <row r="93" spans="1:17" ht="15.75" x14ac:dyDescent="0.25">
      <c r="A93" s="3"/>
      <c r="B93" s="25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5.75" x14ac:dyDescent="0.25">
      <c r="A94" s="3"/>
      <c r="B94" s="25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5.75" x14ac:dyDescent="0.25">
      <c r="A95" s="3"/>
      <c r="B95" s="25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5.75" x14ac:dyDescent="0.25">
      <c r="A96" s="3"/>
      <c r="D96" s="3"/>
      <c r="E96" s="3"/>
      <c r="F96" s="3"/>
      <c r="G96" s="3"/>
      <c r="H96" s="3"/>
      <c r="I96" s="3"/>
      <c r="J96" s="3"/>
      <c r="K96" s="4" t="s">
        <v>169</v>
      </c>
      <c r="L96" s="3"/>
      <c r="M96" s="3"/>
      <c r="N96" s="3"/>
      <c r="O96" s="3"/>
      <c r="P96" s="3"/>
      <c r="Q96" s="3"/>
    </row>
    <row r="97" spans="1:17" ht="15.75" x14ac:dyDescent="0.25">
      <c r="A97" s="3"/>
      <c r="D97" s="1"/>
      <c r="E97" s="3"/>
      <c r="F97" s="3"/>
      <c r="G97" s="3"/>
      <c r="H97" s="3"/>
      <c r="I97" s="3"/>
      <c r="J97" s="3"/>
      <c r="K97" s="3" t="s">
        <v>29</v>
      </c>
      <c r="L97" s="3"/>
      <c r="M97" s="3"/>
      <c r="N97" s="3"/>
      <c r="O97" s="3"/>
      <c r="P97" s="3"/>
      <c r="Q97" s="3"/>
    </row>
  </sheetData>
  <mergeCells count="33">
    <mergeCell ref="I14:I15"/>
    <mergeCell ref="A1:Q1"/>
    <mergeCell ref="A2:Q2"/>
    <mergeCell ref="A3:Q3"/>
    <mergeCell ref="A5:Q5"/>
    <mergeCell ref="A6:Q6"/>
    <mergeCell ref="A12:A15"/>
    <mergeCell ref="B12:B15"/>
    <mergeCell ref="C12:C15"/>
    <mergeCell ref="D12:E13"/>
    <mergeCell ref="F12:K13"/>
    <mergeCell ref="D14:D15"/>
    <mergeCell ref="E14:E15"/>
    <mergeCell ref="F14:F15"/>
    <mergeCell ref="G14:G15"/>
    <mergeCell ref="H14:H15"/>
    <mergeCell ref="O14:O15"/>
    <mergeCell ref="L12:M13"/>
    <mergeCell ref="N12:O13"/>
    <mergeCell ref="P12:P15"/>
    <mergeCell ref="Q12:Q15"/>
    <mergeCell ref="J14:J15"/>
    <mergeCell ref="K14:K15"/>
    <mergeCell ref="L14:L15"/>
    <mergeCell ref="M14:M15"/>
    <mergeCell ref="N14:N15"/>
    <mergeCell ref="B87:C87"/>
    <mergeCell ref="D16:E16"/>
    <mergeCell ref="F16:K16"/>
    <mergeCell ref="L16:M16"/>
    <mergeCell ref="N16:O16"/>
    <mergeCell ref="B85:C85"/>
    <mergeCell ref="B86:C86"/>
  </mergeCells>
  <conditionalFormatting sqref="C17:C23">
    <cfRule type="duplicateValues" dxfId="51" priority="104" stopIfTrue="1"/>
  </conditionalFormatting>
  <conditionalFormatting sqref="C24:C25">
    <cfRule type="duplicateValues" dxfId="50" priority="103" stopIfTrue="1"/>
  </conditionalFormatting>
  <conditionalFormatting sqref="C26">
    <cfRule type="duplicateValues" dxfId="49" priority="102" stopIfTrue="1"/>
  </conditionalFormatting>
  <conditionalFormatting sqref="C27">
    <cfRule type="duplicateValues" dxfId="48" priority="101" stopIfTrue="1"/>
  </conditionalFormatting>
  <conditionalFormatting sqref="C28:C30">
    <cfRule type="duplicateValues" dxfId="47" priority="100" stopIfTrue="1"/>
  </conditionalFormatting>
  <conditionalFormatting sqref="C31">
    <cfRule type="duplicateValues" dxfId="46" priority="99" stopIfTrue="1"/>
  </conditionalFormatting>
  <conditionalFormatting sqref="C32">
    <cfRule type="duplicateValues" dxfId="45" priority="98" stopIfTrue="1"/>
  </conditionalFormatting>
  <conditionalFormatting sqref="C33:C35">
    <cfRule type="duplicateValues" dxfId="44" priority="97" stopIfTrue="1"/>
  </conditionalFormatting>
  <conditionalFormatting sqref="C36">
    <cfRule type="duplicateValues" dxfId="43" priority="96" stopIfTrue="1"/>
  </conditionalFormatting>
  <conditionalFormatting sqref="C37:C38">
    <cfRule type="duplicateValues" dxfId="42" priority="95" stopIfTrue="1"/>
  </conditionalFormatting>
  <conditionalFormatting sqref="C39:C41">
    <cfRule type="duplicateValues" dxfId="41" priority="94" stopIfTrue="1"/>
  </conditionalFormatting>
  <conditionalFormatting sqref="C42">
    <cfRule type="duplicateValues" dxfId="40" priority="93" stopIfTrue="1"/>
  </conditionalFormatting>
  <conditionalFormatting sqref="C44:C46">
    <cfRule type="duplicateValues" dxfId="39" priority="91" stopIfTrue="1"/>
  </conditionalFormatting>
  <conditionalFormatting sqref="C47">
    <cfRule type="duplicateValues" dxfId="38" priority="90" stopIfTrue="1"/>
  </conditionalFormatting>
  <conditionalFormatting sqref="C48">
    <cfRule type="duplicateValues" dxfId="37" priority="89" stopIfTrue="1"/>
  </conditionalFormatting>
  <conditionalFormatting sqref="C49:C53">
    <cfRule type="duplicateValues" dxfId="36" priority="88" stopIfTrue="1"/>
  </conditionalFormatting>
  <conditionalFormatting sqref="C54:C56">
    <cfRule type="duplicateValues" dxfId="35" priority="87" stopIfTrue="1"/>
  </conditionalFormatting>
  <conditionalFormatting sqref="C57">
    <cfRule type="duplicateValues" dxfId="34" priority="86" stopIfTrue="1"/>
  </conditionalFormatting>
  <conditionalFormatting sqref="C17:C27">
    <cfRule type="duplicateValues" dxfId="33" priority="85" stopIfTrue="1"/>
  </conditionalFormatting>
  <conditionalFormatting sqref="C28:C36">
    <cfRule type="duplicateValues" dxfId="32" priority="84" stopIfTrue="1"/>
  </conditionalFormatting>
  <conditionalFormatting sqref="C57:C74">
    <cfRule type="duplicateValues" dxfId="31" priority="130" stopIfTrue="1"/>
  </conditionalFormatting>
  <conditionalFormatting sqref="B57:B74">
    <cfRule type="duplicateValues" dxfId="30" priority="132" stopIfTrue="1"/>
  </conditionalFormatting>
  <conditionalFormatting sqref="C43">
    <cfRule type="duplicateValues" dxfId="29" priority="145" stopIfTrue="1"/>
  </conditionalFormatting>
  <conditionalFormatting sqref="C17:C56">
    <cfRule type="duplicateValues" dxfId="28" priority="148" stopIfTrue="1"/>
  </conditionalFormatting>
  <conditionalFormatting sqref="B17:B56">
    <cfRule type="duplicateValues" dxfId="27" priority="150" stopIfTrue="1"/>
  </conditionalFormatting>
  <conditionalFormatting sqref="C37:C66">
    <cfRule type="duplicateValues" dxfId="26" priority="178" stopIfTrue="1"/>
  </conditionalFormatting>
  <conditionalFormatting sqref="C23:C24">
    <cfRule type="duplicateValues" dxfId="25" priority="26" stopIfTrue="1"/>
  </conditionalFormatting>
  <conditionalFormatting sqref="C25">
    <cfRule type="duplicateValues" dxfId="24" priority="25" stopIfTrue="1"/>
  </conditionalFormatting>
  <conditionalFormatting sqref="C28">
    <cfRule type="duplicateValues" dxfId="23" priority="24" stopIfTrue="1"/>
  </conditionalFormatting>
  <conditionalFormatting sqref="C29:C31">
    <cfRule type="duplicateValues" dxfId="22" priority="23" stopIfTrue="1"/>
  </conditionalFormatting>
  <conditionalFormatting sqref="C32">
    <cfRule type="duplicateValues" dxfId="21" priority="22" stopIfTrue="1"/>
  </conditionalFormatting>
  <conditionalFormatting sqref="C33">
    <cfRule type="duplicateValues" dxfId="20" priority="21" stopIfTrue="1"/>
  </conditionalFormatting>
  <conditionalFormatting sqref="C34:C36">
    <cfRule type="duplicateValues" dxfId="19" priority="20" stopIfTrue="1"/>
  </conditionalFormatting>
  <conditionalFormatting sqref="C37">
    <cfRule type="duplicateValues" dxfId="18" priority="19" stopIfTrue="1"/>
  </conditionalFormatting>
  <conditionalFormatting sqref="C38:C39">
    <cfRule type="duplicateValues" dxfId="17" priority="18" stopIfTrue="1"/>
  </conditionalFormatting>
  <conditionalFormatting sqref="C40:C42">
    <cfRule type="duplicateValues" dxfId="16" priority="17" stopIfTrue="1"/>
  </conditionalFormatting>
  <conditionalFormatting sqref="C43:C44">
    <cfRule type="duplicateValues" dxfId="15" priority="16" stopIfTrue="1"/>
  </conditionalFormatting>
  <conditionalFormatting sqref="C46:C48">
    <cfRule type="duplicateValues" dxfId="14" priority="15" stopIfTrue="1"/>
  </conditionalFormatting>
  <conditionalFormatting sqref="C49">
    <cfRule type="duplicateValues" dxfId="13" priority="14" stopIfTrue="1"/>
  </conditionalFormatting>
  <conditionalFormatting sqref="C50">
    <cfRule type="duplicateValues" dxfId="12" priority="13" stopIfTrue="1"/>
  </conditionalFormatting>
  <conditionalFormatting sqref="C55:C57">
    <cfRule type="duplicateValues" dxfId="11" priority="12" stopIfTrue="1"/>
  </conditionalFormatting>
  <conditionalFormatting sqref="C58">
    <cfRule type="duplicateValues" dxfId="10" priority="11" stopIfTrue="1"/>
  </conditionalFormatting>
  <conditionalFormatting sqref="C29:C37">
    <cfRule type="duplicateValues" dxfId="9" priority="10" stopIfTrue="1"/>
  </conditionalFormatting>
  <conditionalFormatting sqref="C45">
    <cfRule type="duplicateValues" dxfId="8" priority="9" stopIfTrue="1"/>
  </conditionalFormatting>
  <conditionalFormatting sqref="C51:C54">
    <cfRule type="duplicateValues" dxfId="7" priority="8" stopIfTrue="1"/>
  </conditionalFormatting>
  <conditionalFormatting sqref="C38:C60 C62:C68">
    <cfRule type="duplicateValues" dxfId="6" priority="7" stopIfTrue="1"/>
  </conditionalFormatting>
  <conditionalFormatting sqref="C58:C60 C62:C75">
    <cfRule type="duplicateValues" dxfId="5" priority="6" stopIfTrue="1"/>
  </conditionalFormatting>
  <conditionalFormatting sqref="B58:B60 B62:B75">
    <cfRule type="duplicateValues" dxfId="4" priority="5" stopIfTrue="1"/>
  </conditionalFormatting>
  <conditionalFormatting sqref="C17:C22">
    <cfRule type="duplicateValues" dxfId="3" priority="4" stopIfTrue="1"/>
  </conditionalFormatting>
  <conditionalFormatting sqref="C28 C17:C25">
    <cfRule type="duplicateValues" dxfId="2" priority="3" stopIfTrue="1"/>
  </conditionalFormatting>
  <conditionalFormatting sqref="C28:C57 C17:C25">
    <cfRule type="duplicateValues" dxfId="1" priority="2" stopIfTrue="1"/>
  </conditionalFormatting>
  <conditionalFormatting sqref="B28:B57 B17:B25">
    <cfRule type="duplicateValues" dxfId="0" priority="1" stopIfTrue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7"/>
  <sheetViews>
    <sheetView topLeftCell="A14" zoomScale="69" zoomScaleNormal="69" workbookViewId="0">
      <selection activeCell="S32" sqref="S32"/>
    </sheetView>
  </sheetViews>
  <sheetFormatPr defaultRowHeight="15" x14ac:dyDescent="0.25"/>
  <cols>
    <col min="1" max="1" width="5.28515625" customWidth="1"/>
    <col min="2" max="2" width="13.85546875" bestFit="1" customWidth="1"/>
    <col min="3" max="3" width="33.5703125" customWidth="1"/>
    <col min="10" max="10" width="10.42578125" customWidth="1"/>
    <col min="11" max="11" width="11.140625" customWidth="1"/>
    <col min="16" max="16" width="10.140625" customWidth="1"/>
    <col min="17" max="17" width="10.28515625" customWidth="1"/>
  </cols>
  <sheetData>
    <row r="1" spans="1:17" ht="20.25" x14ac:dyDescent="0.3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6.25" x14ac:dyDescent="0.4">
      <c r="A2" s="64" t="s">
        <v>30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ht="16.5" thickBot="1" x14ac:dyDescent="0.3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17" ht="15.75" thickTop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 x14ac:dyDescent="0.25">
      <c r="A5" s="66" t="s">
        <v>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</row>
    <row r="6" spans="1:17" ht="15.75" x14ac:dyDescent="0.25">
      <c r="A6" s="66" t="s">
        <v>30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</row>
    <row r="7" spans="1:17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.75" x14ac:dyDescent="0.25">
      <c r="A8" s="3" t="s">
        <v>3</v>
      </c>
      <c r="B8" s="3"/>
      <c r="C8" s="3" t="s">
        <v>31</v>
      </c>
      <c r="D8" s="3"/>
      <c r="E8" s="3"/>
      <c r="F8" s="3"/>
      <c r="G8" s="3"/>
      <c r="H8" s="3"/>
      <c r="I8" s="3"/>
      <c r="J8" s="3" t="s">
        <v>4</v>
      </c>
      <c r="K8" s="3"/>
      <c r="L8" s="3"/>
      <c r="M8" s="3"/>
      <c r="N8" s="3" t="s">
        <v>167</v>
      </c>
      <c r="O8" s="3"/>
      <c r="P8" s="3"/>
      <c r="Q8" s="3"/>
    </row>
    <row r="9" spans="1:17" ht="15.75" x14ac:dyDescent="0.25">
      <c r="A9" s="3" t="s">
        <v>5</v>
      </c>
      <c r="B9" s="3"/>
      <c r="C9" s="3" t="s">
        <v>164</v>
      </c>
      <c r="D9" s="3"/>
      <c r="E9" s="3"/>
      <c r="F9" s="3"/>
      <c r="G9" s="3"/>
      <c r="H9" s="3"/>
      <c r="I9" s="3"/>
      <c r="J9" s="3" t="s">
        <v>6</v>
      </c>
      <c r="K9" s="3"/>
      <c r="L9" s="3"/>
      <c r="M9" s="3"/>
      <c r="N9" s="3" t="s">
        <v>165</v>
      </c>
      <c r="O9" s="3"/>
      <c r="P9" s="3"/>
      <c r="Q9" s="3"/>
    </row>
    <row r="10" spans="1:17" ht="15.75" x14ac:dyDescent="0.25">
      <c r="A10" s="3" t="s">
        <v>7</v>
      </c>
      <c r="B10" s="3"/>
      <c r="C10" s="3" t="s">
        <v>168</v>
      </c>
      <c r="D10" s="3"/>
      <c r="E10" s="3"/>
      <c r="F10" s="3"/>
      <c r="G10" s="3"/>
      <c r="H10" s="3"/>
      <c r="I10" s="3"/>
      <c r="J10" s="3" t="s">
        <v>8</v>
      </c>
      <c r="K10" s="3"/>
      <c r="L10" s="3"/>
      <c r="M10" s="3"/>
      <c r="N10" s="3" t="s">
        <v>166</v>
      </c>
      <c r="O10" s="3"/>
      <c r="P10" s="3"/>
      <c r="Q10" s="3"/>
    </row>
    <row r="11" spans="1:17" ht="15.75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x14ac:dyDescent="0.25">
      <c r="A12" s="57" t="s">
        <v>9</v>
      </c>
      <c r="B12" s="57" t="s">
        <v>10</v>
      </c>
      <c r="C12" s="57" t="s">
        <v>11</v>
      </c>
      <c r="D12" s="58" t="s">
        <v>12</v>
      </c>
      <c r="E12" s="59"/>
      <c r="F12" s="58" t="s">
        <v>13</v>
      </c>
      <c r="G12" s="67"/>
      <c r="H12" s="67"/>
      <c r="I12" s="67"/>
      <c r="J12" s="67"/>
      <c r="K12" s="59"/>
      <c r="L12" s="58" t="s">
        <v>14</v>
      </c>
      <c r="M12" s="59"/>
      <c r="N12" s="58" t="s">
        <v>15</v>
      </c>
      <c r="O12" s="59"/>
      <c r="P12" s="54" t="s">
        <v>16</v>
      </c>
      <c r="Q12" s="54" t="s">
        <v>17</v>
      </c>
    </row>
    <row r="13" spans="1:17" x14ac:dyDescent="0.25">
      <c r="A13" s="57"/>
      <c r="B13" s="57"/>
      <c r="C13" s="57"/>
      <c r="D13" s="60"/>
      <c r="E13" s="61"/>
      <c r="F13" s="60"/>
      <c r="G13" s="68"/>
      <c r="H13" s="68"/>
      <c r="I13" s="68"/>
      <c r="J13" s="68"/>
      <c r="K13" s="61"/>
      <c r="L13" s="60"/>
      <c r="M13" s="61"/>
      <c r="N13" s="60"/>
      <c r="O13" s="61"/>
      <c r="P13" s="62"/>
      <c r="Q13" s="62"/>
    </row>
    <row r="14" spans="1:17" x14ac:dyDescent="0.25">
      <c r="A14" s="57"/>
      <c r="B14" s="57"/>
      <c r="C14" s="57"/>
      <c r="D14" s="57" t="s">
        <v>23</v>
      </c>
      <c r="E14" s="69">
        <v>0.1</v>
      </c>
      <c r="F14" s="57" t="s">
        <v>18</v>
      </c>
      <c r="G14" s="57" t="s">
        <v>19</v>
      </c>
      <c r="H14" s="57" t="s">
        <v>20</v>
      </c>
      <c r="I14" s="57" t="s">
        <v>21</v>
      </c>
      <c r="J14" s="54" t="s">
        <v>22</v>
      </c>
      <c r="K14" s="56">
        <v>0.25</v>
      </c>
      <c r="L14" s="57" t="s">
        <v>23</v>
      </c>
      <c r="M14" s="56">
        <v>0.25</v>
      </c>
      <c r="N14" s="57" t="s">
        <v>23</v>
      </c>
      <c r="O14" s="56">
        <v>0.4</v>
      </c>
      <c r="P14" s="62"/>
      <c r="Q14" s="62"/>
    </row>
    <row r="15" spans="1:17" x14ac:dyDescent="0.25">
      <c r="A15" s="57"/>
      <c r="B15" s="57"/>
      <c r="C15" s="57"/>
      <c r="D15" s="57"/>
      <c r="E15" s="70"/>
      <c r="F15" s="57"/>
      <c r="G15" s="57"/>
      <c r="H15" s="57"/>
      <c r="I15" s="57"/>
      <c r="J15" s="55"/>
      <c r="K15" s="57"/>
      <c r="L15" s="57"/>
      <c r="M15" s="57"/>
      <c r="N15" s="57"/>
      <c r="O15" s="57"/>
      <c r="P15" s="55"/>
      <c r="Q15" s="55"/>
    </row>
    <row r="16" spans="1:17" ht="15.75" thickBot="1" x14ac:dyDescent="0.3">
      <c r="A16" s="5">
        <v>1</v>
      </c>
      <c r="B16" s="5">
        <v>2</v>
      </c>
      <c r="C16" s="5">
        <v>3</v>
      </c>
      <c r="D16" s="51">
        <v>5</v>
      </c>
      <c r="E16" s="51"/>
      <c r="F16" s="51">
        <v>6</v>
      </c>
      <c r="G16" s="51"/>
      <c r="H16" s="51"/>
      <c r="I16" s="51"/>
      <c r="J16" s="51"/>
      <c r="K16" s="51"/>
      <c r="L16" s="51">
        <v>7</v>
      </c>
      <c r="M16" s="51"/>
      <c r="N16" s="51">
        <v>8</v>
      </c>
      <c r="O16" s="51"/>
      <c r="P16" s="5">
        <v>9</v>
      </c>
      <c r="Q16" s="5">
        <v>10</v>
      </c>
    </row>
    <row r="17" spans="1:17" ht="17.25" thickTop="1" thickBot="1" x14ac:dyDescent="0.3">
      <c r="A17" s="6">
        <v>1</v>
      </c>
      <c r="B17" s="48">
        <v>1974201068</v>
      </c>
      <c r="C17" s="49" t="s">
        <v>99</v>
      </c>
      <c r="D17" s="6">
        <v>80</v>
      </c>
      <c r="E17" s="7">
        <f t="shared" ref="E17:E80" si="0">ROUND((D17*10%),0)</f>
        <v>8</v>
      </c>
      <c r="F17" s="8">
        <v>30</v>
      </c>
      <c r="G17" s="8"/>
      <c r="H17" s="7"/>
      <c r="I17" s="8"/>
      <c r="J17" s="8">
        <f t="shared" ref="J17:J80" si="1">AVERAGE(F17:I17)</f>
        <v>30</v>
      </c>
      <c r="K17" s="7">
        <f t="shared" ref="K17:K80" si="2">ROUND((J17*25%),0)</f>
        <v>8</v>
      </c>
      <c r="L17" s="6">
        <v>75</v>
      </c>
      <c r="M17" s="7">
        <f t="shared" ref="M17:M80" si="3">ROUND((L17*25%),0)</f>
        <v>19</v>
      </c>
      <c r="N17" s="8">
        <v>75</v>
      </c>
      <c r="O17" s="7">
        <f t="shared" ref="O17:O80" si="4">ROUND((N17*40%),0)</f>
        <v>30</v>
      </c>
      <c r="P17" s="7">
        <f t="shared" ref="P17:P48" si="5">ROUND((E17+K17+M17+O17),0)</f>
        <v>65</v>
      </c>
      <c r="Q17" s="9" t="str">
        <f t="shared" ref="Q17:Q48" si="6">IF(P17&gt;=80,"A",IF(P17&gt;=76.25,"A-",IF(P17&gt;=68.75,"B+",IF(P17&gt;=65,"B",IF(P17&gt;=62.5,"B-",IF(P17&gt;=57.5,"C+",IF(P17&gt;=55,"C",IF(P17&gt;=51.25,"C-",IF(P17&gt;=43.75,"D+",IF(P17&gt;=40,"D","E"))))))))))</f>
        <v>B</v>
      </c>
    </row>
    <row r="18" spans="1:17" ht="17.25" thickTop="1" thickBot="1" x14ac:dyDescent="0.3">
      <c r="A18" s="10">
        <v>2</v>
      </c>
      <c r="B18" s="31">
        <v>1974201006</v>
      </c>
      <c r="C18" s="32" t="s">
        <v>41</v>
      </c>
      <c r="D18" s="10">
        <v>100</v>
      </c>
      <c r="E18" s="7">
        <f t="shared" si="0"/>
        <v>10</v>
      </c>
      <c r="F18" s="7">
        <v>75</v>
      </c>
      <c r="G18" s="7"/>
      <c r="H18" s="7"/>
      <c r="I18" s="7"/>
      <c r="J18" s="8">
        <f t="shared" si="1"/>
        <v>75</v>
      </c>
      <c r="K18" s="7">
        <f t="shared" si="2"/>
        <v>19</v>
      </c>
      <c r="L18" s="10">
        <v>75</v>
      </c>
      <c r="M18" s="7">
        <f t="shared" si="3"/>
        <v>19</v>
      </c>
      <c r="N18" s="7">
        <v>75</v>
      </c>
      <c r="O18" s="7">
        <f t="shared" si="4"/>
        <v>30</v>
      </c>
      <c r="P18" s="7">
        <f t="shared" si="5"/>
        <v>78</v>
      </c>
      <c r="Q18" s="9" t="str">
        <f t="shared" si="6"/>
        <v>A-</v>
      </c>
    </row>
    <row r="19" spans="1:17" ht="17.25" thickTop="1" thickBot="1" x14ac:dyDescent="0.3">
      <c r="A19" s="10">
        <v>3</v>
      </c>
      <c r="B19" s="31">
        <v>1974201008</v>
      </c>
      <c r="C19" s="32" t="s">
        <v>43</v>
      </c>
      <c r="D19" s="10">
        <v>70</v>
      </c>
      <c r="E19" s="7">
        <f t="shared" si="0"/>
        <v>7</v>
      </c>
      <c r="F19" s="7">
        <v>70</v>
      </c>
      <c r="G19" s="7"/>
      <c r="H19" s="7"/>
      <c r="I19" s="7"/>
      <c r="J19" s="8">
        <f t="shared" si="1"/>
        <v>70</v>
      </c>
      <c r="K19" s="7">
        <f t="shared" si="2"/>
        <v>18</v>
      </c>
      <c r="L19" s="10">
        <v>75</v>
      </c>
      <c r="M19" s="7">
        <f t="shared" si="3"/>
        <v>19</v>
      </c>
      <c r="N19" s="7">
        <v>65</v>
      </c>
      <c r="O19" s="7">
        <f t="shared" si="4"/>
        <v>26</v>
      </c>
      <c r="P19" s="7">
        <f t="shared" si="5"/>
        <v>70</v>
      </c>
      <c r="Q19" s="9" t="str">
        <f t="shared" si="6"/>
        <v>B+</v>
      </c>
    </row>
    <row r="20" spans="1:17" ht="17.25" thickTop="1" thickBot="1" x14ac:dyDescent="0.3">
      <c r="A20" s="10">
        <v>4</v>
      </c>
      <c r="B20" s="31">
        <v>1974201064</v>
      </c>
      <c r="C20" s="32" t="s">
        <v>95</v>
      </c>
      <c r="D20" s="10">
        <v>70</v>
      </c>
      <c r="E20" s="7">
        <f t="shared" si="0"/>
        <v>7</v>
      </c>
      <c r="F20" s="7">
        <v>77</v>
      </c>
      <c r="G20" s="7"/>
      <c r="H20" s="7"/>
      <c r="I20" s="7"/>
      <c r="J20" s="8">
        <f t="shared" si="1"/>
        <v>77</v>
      </c>
      <c r="K20" s="7">
        <f t="shared" si="2"/>
        <v>19</v>
      </c>
      <c r="L20" s="10">
        <v>80</v>
      </c>
      <c r="M20" s="7">
        <f t="shared" si="3"/>
        <v>20</v>
      </c>
      <c r="N20" s="7">
        <v>80</v>
      </c>
      <c r="O20" s="7">
        <f t="shared" si="4"/>
        <v>32</v>
      </c>
      <c r="P20" s="7">
        <f t="shared" si="5"/>
        <v>78</v>
      </c>
      <c r="Q20" s="9" t="str">
        <f t="shared" si="6"/>
        <v>A-</v>
      </c>
    </row>
    <row r="21" spans="1:17" ht="17.25" thickTop="1" thickBot="1" x14ac:dyDescent="0.3">
      <c r="A21" s="10">
        <v>5</v>
      </c>
      <c r="B21" s="31">
        <v>1974201065</v>
      </c>
      <c r="C21" s="32" t="s">
        <v>96</v>
      </c>
      <c r="D21" s="10">
        <v>80</v>
      </c>
      <c r="E21" s="7">
        <f t="shared" si="0"/>
        <v>8</v>
      </c>
      <c r="F21" s="7">
        <v>77</v>
      </c>
      <c r="G21" s="7"/>
      <c r="H21" s="7"/>
      <c r="I21" s="7"/>
      <c r="J21" s="8">
        <f t="shared" si="1"/>
        <v>77</v>
      </c>
      <c r="K21" s="7">
        <f t="shared" si="2"/>
        <v>19</v>
      </c>
      <c r="L21" s="10">
        <v>80</v>
      </c>
      <c r="M21" s="7">
        <f t="shared" si="3"/>
        <v>20</v>
      </c>
      <c r="N21" s="7">
        <v>75</v>
      </c>
      <c r="O21" s="7">
        <f t="shared" si="4"/>
        <v>30</v>
      </c>
      <c r="P21" s="7">
        <f t="shared" si="5"/>
        <v>77</v>
      </c>
      <c r="Q21" s="9" t="str">
        <f t="shared" si="6"/>
        <v>A-</v>
      </c>
    </row>
    <row r="22" spans="1:17" ht="17.25" thickTop="1" thickBot="1" x14ac:dyDescent="0.3">
      <c r="A22" s="10">
        <v>6</v>
      </c>
      <c r="B22" s="31">
        <v>1974201009</v>
      </c>
      <c r="C22" s="32" t="s">
        <v>44</v>
      </c>
      <c r="D22" s="10">
        <v>100</v>
      </c>
      <c r="E22" s="7">
        <f t="shared" si="0"/>
        <v>10</v>
      </c>
      <c r="F22" s="7">
        <v>60</v>
      </c>
      <c r="G22" s="7"/>
      <c r="H22" s="7"/>
      <c r="I22" s="7"/>
      <c r="J22" s="8">
        <f t="shared" si="1"/>
        <v>60</v>
      </c>
      <c r="K22" s="7">
        <f t="shared" si="2"/>
        <v>15</v>
      </c>
      <c r="L22" s="10">
        <v>75</v>
      </c>
      <c r="M22" s="7">
        <f t="shared" si="3"/>
        <v>19</v>
      </c>
      <c r="N22" s="7">
        <v>50</v>
      </c>
      <c r="O22" s="7">
        <f t="shared" si="4"/>
        <v>20</v>
      </c>
      <c r="P22" s="7">
        <f t="shared" si="5"/>
        <v>64</v>
      </c>
      <c r="Q22" s="9" t="str">
        <f t="shared" si="6"/>
        <v>B-</v>
      </c>
    </row>
    <row r="23" spans="1:17" ht="17.25" thickTop="1" thickBot="1" x14ac:dyDescent="0.3">
      <c r="A23" s="10">
        <v>7</v>
      </c>
      <c r="B23" s="31">
        <v>1974201066</v>
      </c>
      <c r="C23" s="32" t="s">
        <v>97</v>
      </c>
      <c r="D23" s="10">
        <v>60</v>
      </c>
      <c r="E23" s="7">
        <f t="shared" si="0"/>
        <v>6</v>
      </c>
      <c r="F23" s="7">
        <v>75</v>
      </c>
      <c r="G23" s="7"/>
      <c r="H23" s="7"/>
      <c r="I23" s="7"/>
      <c r="J23" s="8">
        <f t="shared" si="1"/>
        <v>75</v>
      </c>
      <c r="K23" s="7">
        <f t="shared" si="2"/>
        <v>19</v>
      </c>
      <c r="L23" s="10">
        <v>75</v>
      </c>
      <c r="M23" s="7">
        <f t="shared" si="3"/>
        <v>19</v>
      </c>
      <c r="N23" s="7">
        <v>80</v>
      </c>
      <c r="O23" s="7">
        <f t="shared" si="4"/>
        <v>32</v>
      </c>
      <c r="P23" s="7">
        <f t="shared" si="5"/>
        <v>76</v>
      </c>
      <c r="Q23" s="9" t="str">
        <f t="shared" si="6"/>
        <v>B+</v>
      </c>
    </row>
    <row r="24" spans="1:17" ht="17.25" thickTop="1" thickBot="1" x14ac:dyDescent="0.3">
      <c r="A24" s="10">
        <v>8</v>
      </c>
      <c r="B24" s="33" t="s">
        <v>171</v>
      </c>
      <c r="C24" s="34" t="s">
        <v>172</v>
      </c>
      <c r="D24" s="10">
        <v>70</v>
      </c>
      <c r="E24" s="7">
        <f t="shared" si="0"/>
        <v>7</v>
      </c>
      <c r="F24" s="7">
        <v>70</v>
      </c>
      <c r="G24" s="7"/>
      <c r="H24" s="7"/>
      <c r="I24" s="7"/>
      <c r="J24" s="8">
        <f t="shared" si="1"/>
        <v>70</v>
      </c>
      <c r="K24" s="7">
        <f t="shared" si="2"/>
        <v>18</v>
      </c>
      <c r="L24" s="10">
        <v>50</v>
      </c>
      <c r="M24" s="7">
        <f t="shared" si="3"/>
        <v>13</v>
      </c>
      <c r="N24" s="7">
        <v>80</v>
      </c>
      <c r="O24" s="7">
        <f t="shared" si="4"/>
        <v>32</v>
      </c>
      <c r="P24" s="7">
        <f t="shared" si="5"/>
        <v>70</v>
      </c>
      <c r="Q24" s="9" t="str">
        <f t="shared" si="6"/>
        <v>B+</v>
      </c>
    </row>
    <row r="25" spans="1:17" ht="17.25" thickTop="1" thickBot="1" x14ac:dyDescent="0.3">
      <c r="A25" s="10">
        <v>9</v>
      </c>
      <c r="B25" s="35" t="s">
        <v>160</v>
      </c>
      <c r="C25" s="36" t="s">
        <v>101</v>
      </c>
      <c r="D25" s="10">
        <v>100</v>
      </c>
      <c r="E25" s="7">
        <f t="shared" si="0"/>
        <v>10</v>
      </c>
      <c r="F25" s="7">
        <v>77</v>
      </c>
      <c r="G25" s="7"/>
      <c r="H25" s="7"/>
      <c r="I25" s="7"/>
      <c r="J25" s="8">
        <f t="shared" si="1"/>
        <v>77</v>
      </c>
      <c r="K25" s="7">
        <f t="shared" si="2"/>
        <v>19</v>
      </c>
      <c r="L25" s="10">
        <v>75</v>
      </c>
      <c r="M25" s="7">
        <f t="shared" si="3"/>
        <v>19</v>
      </c>
      <c r="N25" s="7">
        <v>80</v>
      </c>
      <c r="O25" s="7">
        <f t="shared" si="4"/>
        <v>32</v>
      </c>
      <c r="P25" s="7">
        <f t="shared" si="5"/>
        <v>80</v>
      </c>
      <c r="Q25" s="9" t="str">
        <f t="shared" si="6"/>
        <v>A</v>
      </c>
    </row>
    <row r="26" spans="1:17" ht="17.25" thickTop="1" thickBot="1" x14ac:dyDescent="0.3">
      <c r="A26" s="10">
        <v>10</v>
      </c>
      <c r="B26" s="31">
        <v>1974201110</v>
      </c>
      <c r="C26" s="32" t="s">
        <v>137</v>
      </c>
      <c r="D26" s="10">
        <v>70</v>
      </c>
      <c r="E26" s="7">
        <f t="shared" si="0"/>
        <v>7</v>
      </c>
      <c r="F26" s="7">
        <v>77</v>
      </c>
      <c r="G26" s="7"/>
      <c r="H26" s="7"/>
      <c r="I26" s="7"/>
      <c r="J26" s="8">
        <f t="shared" si="1"/>
        <v>77</v>
      </c>
      <c r="K26" s="7">
        <f t="shared" si="2"/>
        <v>19</v>
      </c>
      <c r="L26" s="10">
        <v>75</v>
      </c>
      <c r="M26" s="7">
        <f t="shared" si="3"/>
        <v>19</v>
      </c>
      <c r="N26" s="7">
        <v>80</v>
      </c>
      <c r="O26" s="7">
        <f t="shared" si="4"/>
        <v>32</v>
      </c>
      <c r="P26" s="7">
        <f t="shared" si="5"/>
        <v>77</v>
      </c>
      <c r="Q26" s="9" t="str">
        <f t="shared" si="6"/>
        <v>A-</v>
      </c>
    </row>
    <row r="27" spans="1:17" ht="17.25" thickTop="1" thickBot="1" x14ac:dyDescent="0.3">
      <c r="A27" s="10">
        <v>11</v>
      </c>
      <c r="B27" s="31">
        <v>1974201016</v>
      </c>
      <c r="C27" s="32" t="s">
        <v>50</v>
      </c>
      <c r="D27" s="10">
        <v>50</v>
      </c>
      <c r="E27" s="7">
        <f t="shared" si="0"/>
        <v>5</v>
      </c>
      <c r="F27" s="7">
        <v>77</v>
      </c>
      <c r="G27" s="7"/>
      <c r="H27" s="7"/>
      <c r="I27" s="7"/>
      <c r="J27" s="8">
        <f t="shared" si="1"/>
        <v>77</v>
      </c>
      <c r="K27" s="7">
        <f t="shared" si="2"/>
        <v>19</v>
      </c>
      <c r="L27" s="10">
        <v>75</v>
      </c>
      <c r="M27" s="7">
        <f t="shared" si="3"/>
        <v>19</v>
      </c>
      <c r="N27" s="7">
        <v>80</v>
      </c>
      <c r="O27" s="7">
        <f t="shared" si="4"/>
        <v>32</v>
      </c>
      <c r="P27" s="7">
        <f t="shared" si="5"/>
        <v>75</v>
      </c>
      <c r="Q27" s="9" t="str">
        <f t="shared" si="6"/>
        <v>B+</v>
      </c>
    </row>
    <row r="28" spans="1:17" ht="17.25" thickTop="1" thickBot="1" x14ac:dyDescent="0.3">
      <c r="A28" s="10">
        <v>12</v>
      </c>
      <c r="B28" s="48">
        <v>1974201099</v>
      </c>
      <c r="C28" s="49" t="s">
        <v>130</v>
      </c>
      <c r="D28" s="10">
        <v>70</v>
      </c>
      <c r="E28" s="7">
        <f t="shared" si="0"/>
        <v>7</v>
      </c>
      <c r="F28" s="7">
        <v>35</v>
      </c>
      <c r="G28" s="7"/>
      <c r="H28" s="7"/>
      <c r="I28" s="7"/>
      <c r="J28" s="8">
        <f t="shared" si="1"/>
        <v>35</v>
      </c>
      <c r="K28" s="7">
        <f t="shared" si="2"/>
        <v>9</v>
      </c>
      <c r="L28" s="10">
        <v>70</v>
      </c>
      <c r="M28" s="7">
        <f t="shared" si="3"/>
        <v>18</v>
      </c>
      <c r="N28" s="7">
        <v>80</v>
      </c>
      <c r="O28" s="7">
        <f t="shared" si="4"/>
        <v>32</v>
      </c>
      <c r="P28" s="7">
        <f t="shared" si="5"/>
        <v>66</v>
      </c>
      <c r="Q28" s="9" t="str">
        <f t="shared" si="6"/>
        <v>B</v>
      </c>
    </row>
    <row r="29" spans="1:17" ht="17.25" thickTop="1" thickBot="1" x14ac:dyDescent="0.3">
      <c r="A29" s="10">
        <v>13</v>
      </c>
      <c r="B29" s="31">
        <v>1974201017</v>
      </c>
      <c r="C29" s="32" t="s">
        <v>51</v>
      </c>
      <c r="D29" s="10"/>
      <c r="E29" s="7">
        <f t="shared" si="0"/>
        <v>0</v>
      </c>
      <c r="F29" s="7"/>
      <c r="G29" s="7"/>
      <c r="H29" s="7"/>
      <c r="I29" s="7"/>
      <c r="J29" s="8" t="e">
        <f t="shared" si="1"/>
        <v>#DIV/0!</v>
      </c>
      <c r="K29" s="7" t="e">
        <f t="shared" si="2"/>
        <v>#DIV/0!</v>
      </c>
      <c r="L29" s="10"/>
      <c r="M29" s="7">
        <f t="shared" si="3"/>
        <v>0</v>
      </c>
      <c r="N29" s="7"/>
      <c r="O29" s="7">
        <f t="shared" si="4"/>
        <v>0</v>
      </c>
      <c r="P29" s="7" t="e">
        <f t="shared" si="5"/>
        <v>#DIV/0!</v>
      </c>
      <c r="Q29" s="9" t="e">
        <f t="shared" si="6"/>
        <v>#DIV/0!</v>
      </c>
    </row>
    <row r="30" spans="1:17" ht="17.25" thickTop="1" thickBot="1" x14ac:dyDescent="0.3">
      <c r="A30" s="10">
        <v>14</v>
      </c>
      <c r="B30" s="31">
        <v>1974201018</v>
      </c>
      <c r="C30" s="32" t="s">
        <v>52</v>
      </c>
      <c r="D30" s="10">
        <v>100</v>
      </c>
      <c r="E30" s="7">
        <f t="shared" si="0"/>
        <v>10</v>
      </c>
      <c r="F30" s="7">
        <v>77</v>
      </c>
      <c r="G30" s="7"/>
      <c r="H30" s="7"/>
      <c r="I30" s="7"/>
      <c r="J30" s="8">
        <f t="shared" si="1"/>
        <v>77</v>
      </c>
      <c r="K30" s="7">
        <f t="shared" si="2"/>
        <v>19</v>
      </c>
      <c r="L30" s="10">
        <v>75</v>
      </c>
      <c r="M30" s="7">
        <f t="shared" si="3"/>
        <v>19</v>
      </c>
      <c r="N30" s="7">
        <v>80</v>
      </c>
      <c r="O30" s="7">
        <f t="shared" si="4"/>
        <v>32</v>
      </c>
      <c r="P30" s="7">
        <f t="shared" si="5"/>
        <v>80</v>
      </c>
      <c r="Q30" s="9" t="str">
        <f t="shared" si="6"/>
        <v>A</v>
      </c>
    </row>
    <row r="31" spans="1:17" ht="17.25" thickTop="1" thickBot="1" x14ac:dyDescent="0.3">
      <c r="A31" s="10">
        <v>15</v>
      </c>
      <c r="B31" s="48">
        <v>1974201019</v>
      </c>
      <c r="C31" s="49" t="s">
        <v>53</v>
      </c>
      <c r="D31" s="10">
        <v>100</v>
      </c>
      <c r="E31" s="7">
        <f t="shared" si="0"/>
        <v>10</v>
      </c>
      <c r="F31" s="7">
        <v>30</v>
      </c>
      <c r="G31" s="7"/>
      <c r="H31" s="7"/>
      <c r="I31" s="7"/>
      <c r="J31" s="8">
        <f t="shared" si="1"/>
        <v>30</v>
      </c>
      <c r="K31" s="7">
        <f t="shared" si="2"/>
        <v>8</v>
      </c>
      <c r="L31" s="10">
        <v>75</v>
      </c>
      <c r="M31" s="7">
        <f t="shared" si="3"/>
        <v>19</v>
      </c>
      <c r="N31" s="7">
        <v>80</v>
      </c>
      <c r="O31" s="7">
        <f t="shared" si="4"/>
        <v>32</v>
      </c>
      <c r="P31" s="7">
        <f t="shared" si="5"/>
        <v>69</v>
      </c>
      <c r="Q31" s="9" t="str">
        <f t="shared" si="6"/>
        <v>B+</v>
      </c>
    </row>
    <row r="32" spans="1:17" ht="17.25" thickTop="1" thickBot="1" x14ac:dyDescent="0.3">
      <c r="A32" s="10">
        <v>16</v>
      </c>
      <c r="B32" s="31" t="s">
        <v>33</v>
      </c>
      <c r="C32" s="32" t="s">
        <v>103</v>
      </c>
      <c r="D32" s="10">
        <v>100</v>
      </c>
      <c r="E32" s="7">
        <f t="shared" si="0"/>
        <v>10</v>
      </c>
      <c r="F32" s="7">
        <v>77</v>
      </c>
      <c r="G32" s="7"/>
      <c r="H32" s="7"/>
      <c r="I32" s="7"/>
      <c r="J32" s="8">
        <f t="shared" si="1"/>
        <v>77</v>
      </c>
      <c r="K32" s="7">
        <f t="shared" si="2"/>
        <v>19</v>
      </c>
      <c r="L32" s="10">
        <v>75</v>
      </c>
      <c r="M32" s="7">
        <f t="shared" si="3"/>
        <v>19</v>
      </c>
      <c r="N32" s="7">
        <v>80</v>
      </c>
      <c r="O32" s="7">
        <f t="shared" si="4"/>
        <v>32</v>
      </c>
      <c r="P32" s="7">
        <f t="shared" si="5"/>
        <v>80</v>
      </c>
      <c r="Q32" s="9" t="str">
        <f t="shared" si="6"/>
        <v>A</v>
      </c>
    </row>
    <row r="33" spans="1:18" ht="17.25" thickTop="1" thickBot="1" x14ac:dyDescent="0.3">
      <c r="A33" s="71">
        <v>17</v>
      </c>
      <c r="B33" s="72">
        <v>1974201073</v>
      </c>
      <c r="C33" s="73" t="s">
        <v>104</v>
      </c>
      <c r="D33" s="71">
        <v>100</v>
      </c>
      <c r="E33" s="74">
        <f t="shared" si="0"/>
        <v>10</v>
      </c>
      <c r="F33" s="74">
        <v>85</v>
      </c>
      <c r="G33" s="74"/>
      <c r="H33" s="74"/>
      <c r="I33" s="74"/>
      <c r="J33" s="75">
        <f t="shared" si="1"/>
        <v>85</v>
      </c>
      <c r="K33" s="74">
        <f t="shared" si="2"/>
        <v>21</v>
      </c>
      <c r="L33" s="71">
        <v>75</v>
      </c>
      <c r="M33" s="74">
        <f t="shared" si="3"/>
        <v>19</v>
      </c>
      <c r="N33" s="74">
        <v>80</v>
      </c>
      <c r="O33" s="74">
        <f t="shared" si="4"/>
        <v>32</v>
      </c>
      <c r="P33" s="74">
        <f t="shared" si="5"/>
        <v>82</v>
      </c>
      <c r="Q33" s="76" t="str">
        <f t="shared" si="6"/>
        <v>A</v>
      </c>
      <c r="R33" t="s">
        <v>184</v>
      </c>
    </row>
    <row r="34" spans="1:18" ht="17.25" thickTop="1" thickBot="1" x14ac:dyDescent="0.3">
      <c r="A34" s="10">
        <v>18</v>
      </c>
      <c r="B34" s="31">
        <v>1974201020</v>
      </c>
      <c r="C34" s="32" t="s">
        <v>54</v>
      </c>
      <c r="D34" s="10">
        <v>70</v>
      </c>
      <c r="E34" s="7">
        <f t="shared" si="0"/>
        <v>7</v>
      </c>
      <c r="F34" s="7">
        <v>77</v>
      </c>
      <c r="G34" s="7"/>
      <c r="H34" s="7"/>
      <c r="I34" s="7"/>
      <c r="J34" s="8">
        <f t="shared" si="1"/>
        <v>77</v>
      </c>
      <c r="K34" s="7">
        <f t="shared" si="2"/>
        <v>19</v>
      </c>
      <c r="L34" s="10">
        <v>80</v>
      </c>
      <c r="M34" s="7">
        <f t="shared" si="3"/>
        <v>20</v>
      </c>
      <c r="N34" s="7">
        <v>80</v>
      </c>
      <c r="O34" s="7">
        <f t="shared" si="4"/>
        <v>32</v>
      </c>
      <c r="P34" s="7">
        <f t="shared" si="5"/>
        <v>78</v>
      </c>
      <c r="Q34" s="9" t="str">
        <f t="shared" si="6"/>
        <v>A-</v>
      </c>
    </row>
    <row r="35" spans="1:18" ht="17.25" thickTop="1" thickBot="1" x14ac:dyDescent="0.3">
      <c r="A35" s="10">
        <v>19</v>
      </c>
      <c r="B35" s="31">
        <v>1974201074</v>
      </c>
      <c r="C35" s="32" t="s">
        <v>105</v>
      </c>
      <c r="D35" s="10">
        <v>60</v>
      </c>
      <c r="E35" s="7">
        <f t="shared" si="0"/>
        <v>6</v>
      </c>
      <c r="F35" s="7">
        <v>75</v>
      </c>
      <c r="G35" s="7"/>
      <c r="H35" s="7"/>
      <c r="I35" s="7"/>
      <c r="J35" s="8">
        <f t="shared" si="1"/>
        <v>75</v>
      </c>
      <c r="K35" s="7">
        <f t="shared" si="2"/>
        <v>19</v>
      </c>
      <c r="L35" s="10">
        <v>80</v>
      </c>
      <c r="M35" s="7">
        <f t="shared" si="3"/>
        <v>20</v>
      </c>
      <c r="N35" s="7">
        <v>80</v>
      </c>
      <c r="O35" s="7">
        <f t="shared" si="4"/>
        <v>32</v>
      </c>
      <c r="P35" s="7">
        <f t="shared" si="5"/>
        <v>77</v>
      </c>
      <c r="Q35" s="9" t="str">
        <f t="shared" si="6"/>
        <v>A-</v>
      </c>
    </row>
    <row r="36" spans="1:18" ht="17.25" thickTop="1" thickBot="1" x14ac:dyDescent="0.3">
      <c r="A36" s="10">
        <v>20</v>
      </c>
      <c r="B36" s="33" t="s">
        <v>173</v>
      </c>
      <c r="C36" s="34" t="s">
        <v>174</v>
      </c>
      <c r="D36" s="10">
        <v>50</v>
      </c>
      <c r="E36" s="7">
        <f t="shared" si="0"/>
        <v>5</v>
      </c>
      <c r="F36" s="7">
        <v>65</v>
      </c>
      <c r="G36" s="7"/>
      <c r="H36" s="7"/>
      <c r="I36" s="7"/>
      <c r="J36" s="8">
        <f t="shared" si="1"/>
        <v>65</v>
      </c>
      <c r="K36" s="7">
        <f t="shared" si="2"/>
        <v>16</v>
      </c>
      <c r="L36" s="10">
        <v>65</v>
      </c>
      <c r="M36" s="7">
        <f t="shared" si="3"/>
        <v>16</v>
      </c>
      <c r="N36" s="7">
        <v>65</v>
      </c>
      <c r="O36" s="7">
        <f t="shared" si="4"/>
        <v>26</v>
      </c>
      <c r="P36" s="7">
        <f t="shared" si="5"/>
        <v>63</v>
      </c>
      <c r="Q36" s="9" t="str">
        <f t="shared" si="6"/>
        <v>B-</v>
      </c>
    </row>
    <row r="37" spans="1:18" ht="17.25" thickTop="1" thickBot="1" x14ac:dyDescent="0.3">
      <c r="A37" s="10">
        <v>21</v>
      </c>
      <c r="B37" s="31">
        <v>1974201024</v>
      </c>
      <c r="C37" s="32" t="s">
        <v>58</v>
      </c>
      <c r="D37" s="10">
        <v>70</v>
      </c>
      <c r="E37" s="7">
        <f t="shared" si="0"/>
        <v>7</v>
      </c>
      <c r="F37" s="7">
        <v>77</v>
      </c>
      <c r="G37" s="7"/>
      <c r="H37" s="7"/>
      <c r="I37" s="7"/>
      <c r="J37" s="8">
        <f t="shared" si="1"/>
        <v>77</v>
      </c>
      <c r="K37" s="7">
        <f t="shared" si="2"/>
        <v>19</v>
      </c>
      <c r="L37" s="10">
        <v>75</v>
      </c>
      <c r="M37" s="7">
        <f t="shared" si="3"/>
        <v>19</v>
      </c>
      <c r="N37" s="7">
        <v>80</v>
      </c>
      <c r="O37" s="7">
        <f t="shared" si="4"/>
        <v>32</v>
      </c>
      <c r="P37" s="7">
        <f t="shared" si="5"/>
        <v>77</v>
      </c>
      <c r="Q37" s="9" t="str">
        <f t="shared" si="6"/>
        <v>A-</v>
      </c>
    </row>
    <row r="38" spans="1:18" ht="17.25" thickTop="1" thickBot="1" x14ac:dyDescent="0.3">
      <c r="A38" s="10">
        <v>22</v>
      </c>
      <c r="B38" s="31">
        <v>1974201101</v>
      </c>
      <c r="C38" s="32" t="s">
        <v>161</v>
      </c>
      <c r="D38" s="10">
        <v>70</v>
      </c>
      <c r="E38" s="7">
        <f t="shared" si="0"/>
        <v>7</v>
      </c>
      <c r="F38" s="7">
        <v>75</v>
      </c>
      <c r="G38" s="7"/>
      <c r="H38" s="7"/>
      <c r="I38" s="7"/>
      <c r="J38" s="8">
        <f t="shared" si="1"/>
        <v>75</v>
      </c>
      <c r="K38" s="7">
        <f t="shared" si="2"/>
        <v>19</v>
      </c>
      <c r="L38" s="10">
        <v>70</v>
      </c>
      <c r="M38" s="7">
        <f t="shared" si="3"/>
        <v>18</v>
      </c>
      <c r="N38" s="7">
        <v>75</v>
      </c>
      <c r="O38" s="7">
        <f t="shared" si="4"/>
        <v>30</v>
      </c>
      <c r="P38" s="7">
        <f t="shared" si="5"/>
        <v>74</v>
      </c>
      <c r="Q38" s="9" t="str">
        <f t="shared" si="6"/>
        <v>B+</v>
      </c>
    </row>
    <row r="39" spans="1:18" ht="17.25" thickTop="1" thickBot="1" x14ac:dyDescent="0.3">
      <c r="A39" s="10">
        <v>23</v>
      </c>
      <c r="B39" s="31">
        <v>1974201136</v>
      </c>
      <c r="C39" s="32" t="s">
        <v>175</v>
      </c>
      <c r="D39" s="10">
        <v>70</v>
      </c>
      <c r="E39" s="7">
        <f t="shared" si="0"/>
        <v>7</v>
      </c>
      <c r="F39" s="7">
        <v>70</v>
      </c>
      <c r="G39" s="7"/>
      <c r="H39" s="7"/>
      <c r="I39" s="7"/>
      <c r="J39" s="8">
        <f t="shared" si="1"/>
        <v>70</v>
      </c>
      <c r="K39" s="7">
        <f t="shared" si="2"/>
        <v>18</v>
      </c>
      <c r="L39" s="10">
        <v>65</v>
      </c>
      <c r="M39" s="7">
        <f t="shared" si="3"/>
        <v>16</v>
      </c>
      <c r="N39" s="7">
        <v>70</v>
      </c>
      <c r="O39" s="7">
        <f t="shared" si="4"/>
        <v>28</v>
      </c>
      <c r="P39" s="7">
        <f t="shared" si="5"/>
        <v>69</v>
      </c>
      <c r="Q39" s="9" t="str">
        <f t="shared" si="6"/>
        <v>B+</v>
      </c>
    </row>
    <row r="40" spans="1:18" ht="17.25" thickTop="1" thickBot="1" x14ac:dyDescent="0.3">
      <c r="A40" s="10">
        <v>24</v>
      </c>
      <c r="B40" s="31">
        <v>1974201102</v>
      </c>
      <c r="C40" s="32" t="s">
        <v>163</v>
      </c>
      <c r="D40" s="10">
        <v>100</v>
      </c>
      <c r="E40" s="7">
        <f t="shared" si="0"/>
        <v>10</v>
      </c>
      <c r="F40" s="7">
        <v>77</v>
      </c>
      <c r="G40" s="7"/>
      <c r="H40" s="7"/>
      <c r="I40" s="7"/>
      <c r="J40" s="8">
        <f t="shared" si="1"/>
        <v>77</v>
      </c>
      <c r="K40" s="7">
        <f t="shared" si="2"/>
        <v>19</v>
      </c>
      <c r="L40" s="10">
        <v>75</v>
      </c>
      <c r="M40" s="7">
        <f t="shared" si="3"/>
        <v>19</v>
      </c>
      <c r="N40" s="7">
        <v>70</v>
      </c>
      <c r="O40" s="7">
        <f t="shared" si="4"/>
        <v>28</v>
      </c>
      <c r="P40" s="7">
        <f t="shared" si="5"/>
        <v>76</v>
      </c>
      <c r="Q40" s="9" t="str">
        <f t="shared" si="6"/>
        <v>B+</v>
      </c>
    </row>
    <row r="41" spans="1:18" ht="17.25" thickTop="1" thickBot="1" x14ac:dyDescent="0.3">
      <c r="A41" s="10">
        <v>25</v>
      </c>
      <c r="B41" s="31">
        <v>1974201026</v>
      </c>
      <c r="C41" s="32" t="s">
        <v>159</v>
      </c>
      <c r="D41" s="10">
        <v>100</v>
      </c>
      <c r="E41" s="7">
        <f t="shared" si="0"/>
        <v>10</v>
      </c>
      <c r="F41" s="7">
        <v>77</v>
      </c>
      <c r="G41" s="7"/>
      <c r="H41" s="7"/>
      <c r="I41" s="7"/>
      <c r="J41" s="8">
        <f t="shared" si="1"/>
        <v>77</v>
      </c>
      <c r="K41" s="7">
        <f t="shared" si="2"/>
        <v>19</v>
      </c>
      <c r="L41" s="10">
        <v>80</v>
      </c>
      <c r="M41" s="7">
        <f t="shared" si="3"/>
        <v>20</v>
      </c>
      <c r="N41" s="7">
        <v>80</v>
      </c>
      <c r="O41" s="7">
        <f t="shared" si="4"/>
        <v>32</v>
      </c>
      <c r="P41" s="7">
        <f t="shared" si="5"/>
        <v>81</v>
      </c>
      <c r="Q41" s="9" t="str">
        <f t="shared" si="6"/>
        <v>A</v>
      </c>
    </row>
    <row r="42" spans="1:18" ht="17.25" thickTop="1" thickBot="1" x14ac:dyDescent="0.3">
      <c r="A42" s="10">
        <v>26</v>
      </c>
      <c r="B42" s="31">
        <v>1974201113</v>
      </c>
      <c r="C42" s="32" t="s">
        <v>140</v>
      </c>
      <c r="D42" s="10">
        <v>70</v>
      </c>
      <c r="E42" s="7">
        <f t="shared" si="0"/>
        <v>7</v>
      </c>
      <c r="F42" s="7">
        <v>0</v>
      </c>
      <c r="G42" s="7"/>
      <c r="H42" s="7"/>
      <c r="I42" s="7"/>
      <c r="J42" s="8">
        <f t="shared" si="1"/>
        <v>0</v>
      </c>
      <c r="K42" s="7">
        <f t="shared" si="2"/>
        <v>0</v>
      </c>
      <c r="L42" s="10">
        <v>75</v>
      </c>
      <c r="M42" s="7">
        <f t="shared" si="3"/>
        <v>19</v>
      </c>
      <c r="N42" s="7">
        <v>50</v>
      </c>
      <c r="O42" s="7">
        <f t="shared" si="4"/>
        <v>20</v>
      </c>
      <c r="P42" s="7">
        <f t="shared" si="5"/>
        <v>46</v>
      </c>
      <c r="Q42" s="9" t="str">
        <f t="shared" si="6"/>
        <v>D+</v>
      </c>
    </row>
    <row r="43" spans="1:18" ht="17.25" thickTop="1" thickBot="1" x14ac:dyDescent="0.3">
      <c r="A43" s="10">
        <v>27</v>
      </c>
      <c r="B43" s="31">
        <v>1974201028</v>
      </c>
      <c r="C43" s="32" t="s">
        <v>61</v>
      </c>
      <c r="D43" s="10">
        <v>100</v>
      </c>
      <c r="E43" s="7">
        <f t="shared" si="0"/>
        <v>10</v>
      </c>
      <c r="F43" s="7">
        <v>77</v>
      </c>
      <c r="G43" s="7"/>
      <c r="H43" s="7"/>
      <c r="I43" s="7"/>
      <c r="J43" s="8">
        <f t="shared" si="1"/>
        <v>77</v>
      </c>
      <c r="K43" s="7">
        <f t="shared" si="2"/>
        <v>19</v>
      </c>
      <c r="L43" s="10">
        <v>80</v>
      </c>
      <c r="M43" s="7">
        <f t="shared" si="3"/>
        <v>20</v>
      </c>
      <c r="N43" s="7">
        <v>80</v>
      </c>
      <c r="O43" s="7">
        <f t="shared" si="4"/>
        <v>32</v>
      </c>
      <c r="P43" s="7">
        <f t="shared" si="5"/>
        <v>81</v>
      </c>
      <c r="Q43" s="9" t="str">
        <f t="shared" si="6"/>
        <v>A</v>
      </c>
    </row>
    <row r="44" spans="1:18" ht="17.25" thickTop="1" thickBot="1" x14ac:dyDescent="0.3">
      <c r="A44" s="10">
        <v>28</v>
      </c>
      <c r="B44" s="31">
        <v>1974201077</v>
      </c>
      <c r="C44" s="32" t="s">
        <v>108</v>
      </c>
      <c r="D44" s="10">
        <v>60</v>
      </c>
      <c r="E44" s="7">
        <f t="shared" si="0"/>
        <v>6</v>
      </c>
      <c r="F44" s="7">
        <v>77</v>
      </c>
      <c r="G44" s="7"/>
      <c r="H44" s="7"/>
      <c r="I44" s="7"/>
      <c r="J44" s="8">
        <f t="shared" si="1"/>
        <v>77</v>
      </c>
      <c r="K44" s="7">
        <f t="shared" si="2"/>
        <v>19</v>
      </c>
      <c r="L44" s="10">
        <v>80</v>
      </c>
      <c r="M44" s="7">
        <f t="shared" si="3"/>
        <v>20</v>
      </c>
      <c r="N44" s="7">
        <v>80</v>
      </c>
      <c r="O44" s="7">
        <f t="shared" si="4"/>
        <v>32</v>
      </c>
      <c r="P44" s="7">
        <f t="shared" si="5"/>
        <v>77</v>
      </c>
      <c r="Q44" s="9" t="str">
        <f t="shared" si="6"/>
        <v>A-</v>
      </c>
    </row>
    <row r="45" spans="1:18" ht="17.25" thickTop="1" thickBot="1" x14ac:dyDescent="0.3">
      <c r="A45" s="10">
        <v>29</v>
      </c>
      <c r="B45" s="31">
        <v>1974201030</v>
      </c>
      <c r="C45" s="32" t="s">
        <v>63</v>
      </c>
      <c r="D45" s="10">
        <v>100</v>
      </c>
      <c r="E45" s="7">
        <f t="shared" si="0"/>
        <v>10</v>
      </c>
      <c r="F45" s="7">
        <v>77</v>
      </c>
      <c r="G45" s="7"/>
      <c r="H45" s="7"/>
      <c r="I45" s="7"/>
      <c r="J45" s="8">
        <f t="shared" si="1"/>
        <v>77</v>
      </c>
      <c r="K45" s="7">
        <f t="shared" si="2"/>
        <v>19</v>
      </c>
      <c r="L45" s="10">
        <v>70</v>
      </c>
      <c r="M45" s="7">
        <f t="shared" si="3"/>
        <v>18</v>
      </c>
      <c r="N45" s="7">
        <v>80</v>
      </c>
      <c r="O45" s="7">
        <f t="shared" si="4"/>
        <v>32</v>
      </c>
      <c r="P45" s="7">
        <f t="shared" si="5"/>
        <v>79</v>
      </c>
      <c r="Q45" s="9" t="str">
        <f t="shared" si="6"/>
        <v>A-</v>
      </c>
    </row>
    <row r="46" spans="1:18" ht="17.25" thickTop="1" thickBot="1" x14ac:dyDescent="0.3">
      <c r="A46" s="10">
        <v>30</v>
      </c>
      <c r="B46" s="31">
        <v>1974201031</v>
      </c>
      <c r="C46" s="32" t="s">
        <v>64</v>
      </c>
      <c r="D46" s="10">
        <v>100</v>
      </c>
      <c r="E46" s="7">
        <f t="shared" si="0"/>
        <v>10</v>
      </c>
      <c r="F46" s="7">
        <v>77</v>
      </c>
      <c r="G46" s="7"/>
      <c r="H46" s="7"/>
      <c r="I46" s="7"/>
      <c r="J46" s="8">
        <f t="shared" si="1"/>
        <v>77</v>
      </c>
      <c r="K46" s="7">
        <f t="shared" si="2"/>
        <v>19</v>
      </c>
      <c r="L46" s="10">
        <v>80</v>
      </c>
      <c r="M46" s="7">
        <f t="shared" si="3"/>
        <v>20</v>
      </c>
      <c r="N46" s="7">
        <v>80</v>
      </c>
      <c r="O46" s="7">
        <f t="shared" si="4"/>
        <v>32</v>
      </c>
      <c r="P46" s="7">
        <f t="shared" si="5"/>
        <v>81</v>
      </c>
      <c r="Q46" s="9" t="str">
        <f t="shared" si="6"/>
        <v>A</v>
      </c>
    </row>
    <row r="47" spans="1:18" ht="17.25" thickTop="1" thickBot="1" x14ac:dyDescent="0.3">
      <c r="A47" s="10">
        <v>31</v>
      </c>
      <c r="B47" s="31">
        <v>1974201078</v>
      </c>
      <c r="C47" s="32" t="s">
        <v>109</v>
      </c>
      <c r="D47" s="10">
        <v>70</v>
      </c>
      <c r="E47" s="7">
        <f t="shared" si="0"/>
        <v>7</v>
      </c>
      <c r="F47" s="7">
        <v>75</v>
      </c>
      <c r="G47" s="7"/>
      <c r="H47" s="7"/>
      <c r="I47" s="7"/>
      <c r="J47" s="8">
        <f t="shared" si="1"/>
        <v>75</v>
      </c>
      <c r="K47" s="7">
        <f t="shared" si="2"/>
        <v>19</v>
      </c>
      <c r="L47" s="10">
        <v>75</v>
      </c>
      <c r="M47" s="7">
        <f t="shared" si="3"/>
        <v>19</v>
      </c>
      <c r="N47" s="7">
        <v>80</v>
      </c>
      <c r="O47" s="7">
        <f t="shared" si="4"/>
        <v>32</v>
      </c>
      <c r="P47" s="7">
        <f t="shared" si="5"/>
        <v>77</v>
      </c>
      <c r="Q47" s="9" t="str">
        <f t="shared" si="6"/>
        <v>A-</v>
      </c>
    </row>
    <row r="48" spans="1:18" ht="17.25" thickTop="1" thickBot="1" x14ac:dyDescent="0.3">
      <c r="A48" s="10">
        <v>32</v>
      </c>
      <c r="B48" s="31">
        <v>1974201095</v>
      </c>
      <c r="C48" s="32" t="s">
        <v>126</v>
      </c>
      <c r="D48" s="10"/>
      <c r="E48" s="7">
        <f t="shared" si="0"/>
        <v>0</v>
      </c>
      <c r="F48" s="7"/>
      <c r="G48" s="7"/>
      <c r="H48" s="7"/>
      <c r="I48" s="7"/>
      <c r="J48" s="8" t="e">
        <f t="shared" si="1"/>
        <v>#DIV/0!</v>
      </c>
      <c r="K48" s="7" t="e">
        <f t="shared" si="2"/>
        <v>#DIV/0!</v>
      </c>
      <c r="L48" s="10">
        <v>75</v>
      </c>
      <c r="M48" s="7">
        <f t="shared" si="3"/>
        <v>19</v>
      </c>
      <c r="N48" s="7">
        <v>50</v>
      </c>
      <c r="O48" s="7">
        <f t="shared" si="4"/>
        <v>20</v>
      </c>
      <c r="P48" s="7" t="e">
        <f t="shared" si="5"/>
        <v>#DIV/0!</v>
      </c>
      <c r="Q48" s="9" t="e">
        <f t="shared" si="6"/>
        <v>#DIV/0!</v>
      </c>
    </row>
    <row r="49" spans="1:17" ht="17.25" thickTop="1" thickBot="1" x14ac:dyDescent="0.3">
      <c r="A49" s="10">
        <v>33</v>
      </c>
      <c r="B49" s="31">
        <v>1974201079</v>
      </c>
      <c r="C49" s="32" t="s">
        <v>110</v>
      </c>
      <c r="D49" s="10">
        <v>100</v>
      </c>
      <c r="E49" s="7">
        <f t="shared" si="0"/>
        <v>10</v>
      </c>
      <c r="F49" s="7">
        <v>77</v>
      </c>
      <c r="G49" s="7"/>
      <c r="H49" s="7"/>
      <c r="I49" s="7"/>
      <c r="J49" s="8">
        <f t="shared" si="1"/>
        <v>77</v>
      </c>
      <c r="K49" s="7">
        <f t="shared" si="2"/>
        <v>19</v>
      </c>
      <c r="L49" s="10">
        <v>80</v>
      </c>
      <c r="M49" s="7">
        <f t="shared" si="3"/>
        <v>20</v>
      </c>
      <c r="N49" s="7">
        <v>80</v>
      </c>
      <c r="O49" s="7">
        <f t="shared" si="4"/>
        <v>32</v>
      </c>
      <c r="P49" s="7">
        <f t="shared" ref="P49:P52" si="7">ROUND((E49+K49+M49+O49),0)</f>
        <v>81</v>
      </c>
      <c r="Q49" s="9" t="str">
        <f t="shared" ref="Q49:Q52" si="8">IF(P49&gt;=80,"A",IF(P49&gt;=76.25,"A-",IF(P49&gt;=68.75,"B+",IF(P49&gt;=65,"B",IF(P49&gt;=62.5,"B-",IF(P49&gt;=57.5,"C+",IF(P49&gt;=55,"C",IF(P49&gt;=51.25,"C-",IF(P49&gt;=43.75,"D+",IF(P49&gt;=40,"D","E"))))))))))</f>
        <v>A</v>
      </c>
    </row>
    <row r="50" spans="1:17" ht="17.25" thickTop="1" thickBot="1" x14ac:dyDescent="0.3">
      <c r="A50" s="10">
        <v>34</v>
      </c>
      <c r="B50" s="31">
        <v>1974201080</v>
      </c>
      <c r="C50" s="32" t="s">
        <v>111</v>
      </c>
      <c r="D50" s="10">
        <v>60</v>
      </c>
      <c r="E50" s="7">
        <f t="shared" si="0"/>
        <v>6</v>
      </c>
      <c r="F50" s="7">
        <v>75</v>
      </c>
      <c r="G50" s="7"/>
      <c r="H50" s="7"/>
      <c r="I50" s="7"/>
      <c r="J50" s="8">
        <f t="shared" si="1"/>
        <v>75</v>
      </c>
      <c r="K50" s="7">
        <f t="shared" si="2"/>
        <v>19</v>
      </c>
      <c r="L50" s="10">
        <v>75</v>
      </c>
      <c r="M50" s="7">
        <f t="shared" si="3"/>
        <v>19</v>
      </c>
      <c r="N50" s="7">
        <v>80</v>
      </c>
      <c r="O50" s="7">
        <f t="shared" si="4"/>
        <v>32</v>
      </c>
      <c r="P50" s="7">
        <f t="shared" si="7"/>
        <v>76</v>
      </c>
      <c r="Q50" s="9" t="str">
        <f t="shared" si="8"/>
        <v>B+</v>
      </c>
    </row>
    <row r="51" spans="1:17" ht="17.25" thickTop="1" thickBot="1" x14ac:dyDescent="0.3">
      <c r="A51" s="10">
        <v>35</v>
      </c>
      <c r="B51" s="31">
        <v>1974201035</v>
      </c>
      <c r="C51" s="32" t="s">
        <v>68</v>
      </c>
      <c r="D51" s="10">
        <v>100</v>
      </c>
      <c r="E51" s="7">
        <f t="shared" si="0"/>
        <v>10</v>
      </c>
      <c r="F51" s="7">
        <v>70</v>
      </c>
      <c r="G51" s="7"/>
      <c r="H51" s="7"/>
      <c r="I51" s="7"/>
      <c r="J51" s="8">
        <f t="shared" si="1"/>
        <v>70</v>
      </c>
      <c r="K51" s="7">
        <f t="shared" si="2"/>
        <v>18</v>
      </c>
      <c r="L51" s="10">
        <v>40</v>
      </c>
      <c r="M51" s="7">
        <f t="shared" si="3"/>
        <v>10</v>
      </c>
      <c r="N51" s="7">
        <v>75</v>
      </c>
      <c r="O51" s="7">
        <f t="shared" si="4"/>
        <v>30</v>
      </c>
      <c r="P51" s="7">
        <f t="shared" si="7"/>
        <v>68</v>
      </c>
      <c r="Q51" s="9" t="str">
        <f t="shared" si="8"/>
        <v>B</v>
      </c>
    </row>
    <row r="52" spans="1:17" ht="17.25" thickTop="1" thickBot="1" x14ac:dyDescent="0.3">
      <c r="A52" s="10">
        <v>36</v>
      </c>
      <c r="B52" s="31">
        <v>1974201083</v>
      </c>
      <c r="C52" s="32" t="s">
        <v>114</v>
      </c>
      <c r="D52" s="10">
        <v>60</v>
      </c>
      <c r="E52" s="7">
        <f t="shared" si="0"/>
        <v>6</v>
      </c>
      <c r="F52" s="7">
        <v>75</v>
      </c>
      <c r="G52" s="7"/>
      <c r="H52" s="7"/>
      <c r="I52" s="7"/>
      <c r="J52" s="8">
        <f t="shared" si="1"/>
        <v>75</v>
      </c>
      <c r="K52" s="7">
        <f t="shared" si="2"/>
        <v>19</v>
      </c>
      <c r="L52" s="10">
        <v>75</v>
      </c>
      <c r="M52" s="7">
        <f t="shared" si="3"/>
        <v>19</v>
      </c>
      <c r="N52" s="7">
        <v>80</v>
      </c>
      <c r="O52" s="7">
        <f t="shared" si="4"/>
        <v>32</v>
      </c>
      <c r="P52" s="7">
        <f t="shared" si="7"/>
        <v>76</v>
      </c>
      <c r="Q52" s="9" t="str">
        <f t="shared" si="8"/>
        <v>B+</v>
      </c>
    </row>
    <row r="53" spans="1:17" ht="17.25" thickTop="1" thickBot="1" x14ac:dyDescent="0.3">
      <c r="A53" s="10">
        <v>38</v>
      </c>
      <c r="B53" s="31">
        <v>1974201111</v>
      </c>
      <c r="C53" s="32" t="s">
        <v>162</v>
      </c>
      <c r="D53" s="10"/>
      <c r="E53" s="7">
        <f t="shared" si="0"/>
        <v>0</v>
      </c>
      <c r="F53" s="7"/>
      <c r="G53" s="7"/>
      <c r="H53" s="7"/>
      <c r="I53" s="7"/>
      <c r="J53" s="8" t="e">
        <f t="shared" si="1"/>
        <v>#DIV/0!</v>
      </c>
      <c r="K53" s="7" t="e">
        <f t="shared" si="2"/>
        <v>#DIV/0!</v>
      </c>
      <c r="L53" s="10">
        <v>75</v>
      </c>
      <c r="M53" s="7">
        <f t="shared" si="3"/>
        <v>19</v>
      </c>
      <c r="N53" s="7"/>
      <c r="O53" s="7">
        <f t="shared" si="4"/>
        <v>0</v>
      </c>
      <c r="P53" s="7" t="e">
        <f t="shared" ref="P53:P86" si="9">ROUND((E53+K53+M53+O53),0)</f>
        <v>#DIV/0!</v>
      </c>
      <c r="Q53" s="9" t="e">
        <f t="shared" ref="Q53:Q86" si="10">IF(P53&gt;=80,"A",IF(P53&gt;=76.25,"A-",IF(P53&gt;=68.75,"B+",IF(P53&gt;=65,"B",IF(P53&gt;=62.5,"B-",IF(P53&gt;=57.5,"C+",IF(P53&gt;=55,"C",IF(P53&gt;=51.25,"C-",IF(P53&gt;=43.75,"D+",IF(P53&gt;=40,"D","E"))))))))))</f>
        <v>#DIV/0!</v>
      </c>
    </row>
    <row r="54" spans="1:17" ht="17.25" thickTop="1" thickBot="1" x14ac:dyDescent="0.3">
      <c r="A54" s="10">
        <v>39</v>
      </c>
      <c r="B54" s="31">
        <v>1974201082</v>
      </c>
      <c r="C54" s="32" t="s">
        <v>113</v>
      </c>
      <c r="D54" s="10">
        <v>100</v>
      </c>
      <c r="E54" s="7">
        <f t="shared" si="0"/>
        <v>10</v>
      </c>
      <c r="F54" s="7">
        <v>75</v>
      </c>
      <c r="G54" s="7"/>
      <c r="H54" s="7"/>
      <c r="I54" s="7"/>
      <c r="J54" s="8">
        <f t="shared" si="1"/>
        <v>75</v>
      </c>
      <c r="K54" s="7">
        <f t="shared" si="2"/>
        <v>19</v>
      </c>
      <c r="L54" s="10">
        <v>75</v>
      </c>
      <c r="M54" s="7">
        <f t="shared" si="3"/>
        <v>19</v>
      </c>
      <c r="N54" s="7">
        <v>80</v>
      </c>
      <c r="O54" s="7">
        <f t="shared" si="4"/>
        <v>32</v>
      </c>
      <c r="P54" s="7">
        <f t="shared" si="9"/>
        <v>80</v>
      </c>
      <c r="Q54" s="9" t="str">
        <f t="shared" si="10"/>
        <v>A</v>
      </c>
    </row>
    <row r="55" spans="1:17" ht="17.25" thickTop="1" thickBot="1" x14ac:dyDescent="0.3">
      <c r="A55" s="10">
        <v>40</v>
      </c>
      <c r="B55" s="31">
        <v>1974201040</v>
      </c>
      <c r="C55" s="32" t="s">
        <v>73</v>
      </c>
      <c r="D55" s="10">
        <v>70</v>
      </c>
      <c r="E55" s="7">
        <f t="shared" si="0"/>
        <v>7</v>
      </c>
      <c r="F55" s="7">
        <v>0</v>
      </c>
      <c r="G55" s="7"/>
      <c r="H55" s="7"/>
      <c r="I55" s="7"/>
      <c r="J55" s="8">
        <f t="shared" si="1"/>
        <v>0</v>
      </c>
      <c r="K55" s="7">
        <f t="shared" si="2"/>
        <v>0</v>
      </c>
      <c r="L55" s="10">
        <v>75</v>
      </c>
      <c r="M55" s="7">
        <f t="shared" si="3"/>
        <v>19</v>
      </c>
      <c r="N55" s="7">
        <v>80</v>
      </c>
      <c r="O55" s="7">
        <f t="shared" si="4"/>
        <v>32</v>
      </c>
      <c r="P55" s="7">
        <f t="shared" si="9"/>
        <v>58</v>
      </c>
      <c r="Q55" s="9" t="str">
        <f t="shared" si="10"/>
        <v>C+</v>
      </c>
    </row>
    <row r="56" spans="1:17" ht="17.25" thickTop="1" thickBot="1" x14ac:dyDescent="0.3">
      <c r="A56" s="10">
        <v>41</v>
      </c>
      <c r="B56" s="31">
        <v>1974201032</v>
      </c>
      <c r="C56" s="32" t="s">
        <v>65</v>
      </c>
      <c r="D56" s="10">
        <v>100</v>
      </c>
      <c r="E56" s="7">
        <f t="shared" si="0"/>
        <v>10</v>
      </c>
      <c r="F56" s="7">
        <v>75</v>
      </c>
      <c r="G56" s="7"/>
      <c r="H56" s="7"/>
      <c r="I56" s="7"/>
      <c r="J56" s="8">
        <f t="shared" si="1"/>
        <v>75</v>
      </c>
      <c r="K56" s="7">
        <f t="shared" si="2"/>
        <v>19</v>
      </c>
      <c r="L56" s="10">
        <v>75</v>
      </c>
      <c r="M56" s="7">
        <f t="shared" si="3"/>
        <v>19</v>
      </c>
      <c r="N56" s="7">
        <v>65</v>
      </c>
      <c r="O56" s="7">
        <f t="shared" si="4"/>
        <v>26</v>
      </c>
      <c r="P56" s="7">
        <f t="shared" si="9"/>
        <v>74</v>
      </c>
      <c r="Q56" s="9" t="str">
        <f t="shared" si="10"/>
        <v>B+</v>
      </c>
    </row>
    <row r="57" spans="1:17" ht="17.25" thickTop="1" thickBot="1" x14ac:dyDescent="0.3">
      <c r="A57" s="10">
        <v>42</v>
      </c>
      <c r="B57" s="31">
        <v>1974201041</v>
      </c>
      <c r="C57" s="32" t="s">
        <v>74</v>
      </c>
      <c r="D57" s="10">
        <v>60</v>
      </c>
      <c r="E57" s="7">
        <f t="shared" si="0"/>
        <v>6</v>
      </c>
      <c r="F57" s="7">
        <v>77</v>
      </c>
      <c r="G57" s="7"/>
      <c r="H57" s="7"/>
      <c r="I57" s="7"/>
      <c r="J57" s="8">
        <f t="shared" si="1"/>
        <v>77</v>
      </c>
      <c r="K57" s="7">
        <f t="shared" si="2"/>
        <v>19</v>
      </c>
      <c r="L57" s="10">
        <v>75</v>
      </c>
      <c r="M57" s="7">
        <f t="shared" si="3"/>
        <v>19</v>
      </c>
      <c r="N57" s="7">
        <v>80</v>
      </c>
      <c r="O57" s="7">
        <f t="shared" si="4"/>
        <v>32</v>
      </c>
      <c r="P57" s="7">
        <f t="shared" si="9"/>
        <v>76</v>
      </c>
      <c r="Q57" s="9" t="str">
        <f t="shared" si="10"/>
        <v>B+</v>
      </c>
    </row>
    <row r="58" spans="1:17" ht="17.25" thickTop="1" thickBot="1" x14ac:dyDescent="0.3">
      <c r="A58" s="10">
        <v>43</v>
      </c>
      <c r="B58" s="31">
        <v>1974201042</v>
      </c>
      <c r="C58" s="32" t="s">
        <v>75</v>
      </c>
      <c r="D58" s="10">
        <v>100</v>
      </c>
      <c r="E58" s="7">
        <f t="shared" si="0"/>
        <v>10</v>
      </c>
      <c r="F58" s="7">
        <v>77</v>
      </c>
      <c r="G58" s="7"/>
      <c r="H58" s="7"/>
      <c r="I58" s="7"/>
      <c r="J58" s="8">
        <f t="shared" si="1"/>
        <v>77</v>
      </c>
      <c r="K58" s="7">
        <f t="shared" si="2"/>
        <v>19</v>
      </c>
      <c r="L58" s="10">
        <v>80</v>
      </c>
      <c r="M58" s="7">
        <f t="shared" si="3"/>
        <v>20</v>
      </c>
      <c r="N58" s="7">
        <v>70</v>
      </c>
      <c r="O58" s="7">
        <f t="shared" si="4"/>
        <v>28</v>
      </c>
      <c r="P58" s="7">
        <f t="shared" si="9"/>
        <v>77</v>
      </c>
      <c r="Q58" s="9" t="str">
        <f t="shared" si="10"/>
        <v>A-</v>
      </c>
    </row>
    <row r="59" spans="1:17" ht="17.25" thickTop="1" thickBot="1" x14ac:dyDescent="0.3">
      <c r="A59" s="10">
        <v>44</v>
      </c>
      <c r="B59" s="31">
        <v>1974201114</v>
      </c>
      <c r="C59" s="32" t="s">
        <v>141</v>
      </c>
      <c r="D59" s="10"/>
      <c r="E59" s="7">
        <f t="shared" si="0"/>
        <v>0</v>
      </c>
      <c r="F59" s="7">
        <v>0</v>
      </c>
      <c r="G59" s="7"/>
      <c r="H59" s="7"/>
      <c r="I59" s="7"/>
      <c r="J59" s="8">
        <f t="shared" si="1"/>
        <v>0</v>
      </c>
      <c r="K59" s="7">
        <f t="shared" si="2"/>
        <v>0</v>
      </c>
      <c r="L59" s="10"/>
      <c r="M59" s="7">
        <f t="shared" si="3"/>
        <v>0</v>
      </c>
      <c r="N59" s="7"/>
      <c r="O59" s="7">
        <f t="shared" si="4"/>
        <v>0</v>
      </c>
      <c r="P59" s="7">
        <f t="shared" si="9"/>
        <v>0</v>
      </c>
      <c r="Q59" s="9" t="str">
        <f t="shared" si="10"/>
        <v>E</v>
      </c>
    </row>
    <row r="60" spans="1:17" ht="17.25" thickTop="1" thickBot="1" x14ac:dyDescent="0.3">
      <c r="A60" s="10">
        <v>45</v>
      </c>
      <c r="B60" s="31">
        <v>1974201103</v>
      </c>
      <c r="C60" s="32" t="s">
        <v>132</v>
      </c>
      <c r="D60" s="10"/>
      <c r="E60" s="7">
        <f t="shared" si="0"/>
        <v>0</v>
      </c>
      <c r="F60" s="7">
        <v>0</v>
      </c>
      <c r="G60" s="7"/>
      <c r="H60" s="7"/>
      <c r="I60" s="7"/>
      <c r="J60" s="8">
        <f t="shared" si="1"/>
        <v>0</v>
      </c>
      <c r="K60" s="7">
        <f t="shared" si="2"/>
        <v>0</v>
      </c>
      <c r="L60" s="10">
        <v>75</v>
      </c>
      <c r="M60" s="7">
        <f t="shared" si="3"/>
        <v>19</v>
      </c>
      <c r="N60" s="7"/>
      <c r="O60" s="7">
        <f t="shared" si="4"/>
        <v>0</v>
      </c>
      <c r="P60" s="7">
        <f t="shared" si="9"/>
        <v>19</v>
      </c>
      <c r="Q60" s="9" t="str">
        <f t="shared" si="10"/>
        <v>E</v>
      </c>
    </row>
    <row r="61" spans="1:17" ht="17.25" thickTop="1" thickBot="1" x14ac:dyDescent="0.3">
      <c r="A61" s="10">
        <v>46</v>
      </c>
      <c r="B61" s="31">
        <v>1974201115</v>
      </c>
      <c r="C61" s="32" t="s">
        <v>142</v>
      </c>
      <c r="D61" s="10">
        <v>70</v>
      </c>
      <c r="E61" s="7">
        <f t="shared" si="0"/>
        <v>7</v>
      </c>
      <c r="F61" s="7">
        <v>80</v>
      </c>
      <c r="G61" s="7"/>
      <c r="H61" s="7"/>
      <c r="I61" s="7"/>
      <c r="J61" s="8">
        <f t="shared" si="1"/>
        <v>80</v>
      </c>
      <c r="K61" s="7">
        <f t="shared" si="2"/>
        <v>20</v>
      </c>
      <c r="L61" s="10">
        <v>65</v>
      </c>
      <c r="M61" s="7">
        <f t="shared" si="3"/>
        <v>16</v>
      </c>
      <c r="N61" s="7">
        <v>80</v>
      </c>
      <c r="O61" s="7">
        <f t="shared" si="4"/>
        <v>32</v>
      </c>
      <c r="P61" s="7">
        <f t="shared" si="9"/>
        <v>75</v>
      </c>
      <c r="Q61" s="9" t="str">
        <f t="shared" si="10"/>
        <v>B+</v>
      </c>
    </row>
    <row r="62" spans="1:17" ht="17.25" thickTop="1" thickBot="1" x14ac:dyDescent="0.3">
      <c r="A62" s="10">
        <v>48</v>
      </c>
      <c r="B62" s="31">
        <v>1974201105</v>
      </c>
      <c r="C62" s="32" t="s">
        <v>34</v>
      </c>
      <c r="D62" s="10"/>
      <c r="E62" s="7">
        <f t="shared" si="0"/>
        <v>0</v>
      </c>
      <c r="F62" s="7">
        <v>0</v>
      </c>
      <c r="G62" s="7"/>
      <c r="H62" s="7"/>
      <c r="I62" s="7"/>
      <c r="J62" s="8">
        <f t="shared" si="1"/>
        <v>0</v>
      </c>
      <c r="K62" s="7">
        <f t="shared" si="2"/>
        <v>0</v>
      </c>
      <c r="L62" s="10"/>
      <c r="M62" s="7">
        <f t="shared" si="3"/>
        <v>0</v>
      </c>
      <c r="N62" s="7"/>
      <c r="O62" s="7">
        <f t="shared" si="4"/>
        <v>0</v>
      </c>
      <c r="P62" s="7">
        <f t="shared" si="9"/>
        <v>0</v>
      </c>
      <c r="Q62" s="9" t="str">
        <f t="shared" si="10"/>
        <v>E</v>
      </c>
    </row>
    <row r="63" spans="1:17" ht="17.25" thickTop="1" thickBot="1" x14ac:dyDescent="0.3">
      <c r="A63" s="10">
        <v>49</v>
      </c>
      <c r="B63" s="37">
        <v>1974201097</v>
      </c>
      <c r="C63" s="38" t="s">
        <v>128</v>
      </c>
      <c r="D63" s="10">
        <v>60</v>
      </c>
      <c r="E63" s="7">
        <f t="shared" si="0"/>
        <v>6</v>
      </c>
      <c r="F63" s="7">
        <v>30</v>
      </c>
      <c r="G63" s="7"/>
      <c r="H63" s="7"/>
      <c r="I63" s="7"/>
      <c r="J63" s="8">
        <f t="shared" si="1"/>
        <v>30</v>
      </c>
      <c r="K63" s="7">
        <f t="shared" si="2"/>
        <v>8</v>
      </c>
      <c r="L63" s="10">
        <v>75</v>
      </c>
      <c r="M63" s="7">
        <f t="shared" si="3"/>
        <v>19</v>
      </c>
      <c r="N63" s="7">
        <v>80</v>
      </c>
      <c r="O63" s="7">
        <f t="shared" si="4"/>
        <v>32</v>
      </c>
      <c r="P63" s="7">
        <f t="shared" si="9"/>
        <v>65</v>
      </c>
      <c r="Q63" s="9" t="str">
        <f t="shared" si="10"/>
        <v>B</v>
      </c>
    </row>
    <row r="64" spans="1:17" ht="17.25" thickTop="1" thickBot="1" x14ac:dyDescent="0.3">
      <c r="A64" s="10">
        <v>50</v>
      </c>
      <c r="B64" s="31">
        <v>1974201048</v>
      </c>
      <c r="C64" s="32" t="s">
        <v>35</v>
      </c>
      <c r="D64" s="10">
        <v>50</v>
      </c>
      <c r="E64" s="7">
        <f t="shared" si="0"/>
        <v>5</v>
      </c>
      <c r="F64" s="7">
        <v>75</v>
      </c>
      <c r="G64" s="7"/>
      <c r="H64" s="7"/>
      <c r="I64" s="7"/>
      <c r="J64" s="8">
        <f t="shared" si="1"/>
        <v>75</v>
      </c>
      <c r="K64" s="7">
        <f t="shared" si="2"/>
        <v>19</v>
      </c>
      <c r="L64" s="10">
        <v>75</v>
      </c>
      <c r="M64" s="7">
        <f t="shared" si="3"/>
        <v>19</v>
      </c>
      <c r="N64" s="7">
        <v>80</v>
      </c>
      <c r="O64" s="7">
        <f t="shared" si="4"/>
        <v>32</v>
      </c>
      <c r="P64" s="7">
        <f t="shared" si="9"/>
        <v>75</v>
      </c>
      <c r="Q64" s="9" t="str">
        <f t="shared" si="10"/>
        <v>B+</v>
      </c>
    </row>
    <row r="65" spans="1:17" ht="17.25" thickTop="1" thickBot="1" x14ac:dyDescent="0.3">
      <c r="A65" s="10">
        <v>51</v>
      </c>
      <c r="B65" s="37">
        <v>1974201091</v>
      </c>
      <c r="C65" s="38" t="s">
        <v>122</v>
      </c>
      <c r="D65" s="10">
        <v>30</v>
      </c>
      <c r="E65" s="7">
        <f t="shared" si="0"/>
        <v>3</v>
      </c>
      <c r="F65" s="7">
        <v>70</v>
      </c>
      <c r="G65" s="7"/>
      <c r="H65" s="7"/>
      <c r="I65" s="7"/>
      <c r="J65" s="8">
        <f t="shared" si="1"/>
        <v>70</v>
      </c>
      <c r="K65" s="7">
        <f t="shared" si="2"/>
        <v>18</v>
      </c>
      <c r="L65" s="10"/>
      <c r="M65" s="7">
        <f t="shared" si="3"/>
        <v>0</v>
      </c>
      <c r="N65" s="7"/>
      <c r="O65" s="7">
        <f t="shared" si="4"/>
        <v>0</v>
      </c>
      <c r="P65" s="7">
        <f t="shared" si="9"/>
        <v>21</v>
      </c>
      <c r="Q65" s="9" t="str">
        <f t="shared" si="10"/>
        <v>E</v>
      </c>
    </row>
    <row r="66" spans="1:17" ht="17.25" thickTop="1" thickBot="1" x14ac:dyDescent="0.3">
      <c r="A66" s="10">
        <v>52</v>
      </c>
      <c r="B66" s="48">
        <v>1974201049</v>
      </c>
      <c r="C66" s="49" t="s">
        <v>80</v>
      </c>
      <c r="D66" s="10">
        <v>80</v>
      </c>
      <c r="E66" s="7">
        <f t="shared" si="0"/>
        <v>8</v>
      </c>
      <c r="F66" s="7">
        <v>30</v>
      </c>
      <c r="G66" s="7"/>
      <c r="H66" s="7"/>
      <c r="I66" s="7"/>
      <c r="J66" s="8">
        <f t="shared" si="1"/>
        <v>30</v>
      </c>
      <c r="K66" s="7">
        <f t="shared" si="2"/>
        <v>8</v>
      </c>
      <c r="L66" s="10">
        <v>75</v>
      </c>
      <c r="M66" s="7">
        <f t="shared" si="3"/>
        <v>19</v>
      </c>
      <c r="N66" s="7">
        <v>80</v>
      </c>
      <c r="O66" s="7">
        <f t="shared" si="4"/>
        <v>32</v>
      </c>
      <c r="P66" s="7">
        <f t="shared" si="9"/>
        <v>67</v>
      </c>
      <c r="Q66" s="9" t="str">
        <f t="shared" si="10"/>
        <v>B</v>
      </c>
    </row>
    <row r="67" spans="1:17" ht="17.25" thickTop="1" thickBot="1" x14ac:dyDescent="0.3">
      <c r="A67" s="10">
        <v>53</v>
      </c>
      <c r="B67" s="31">
        <v>1974201051</v>
      </c>
      <c r="C67" s="32" t="s">
        <v>82</v>
      </c>
      <c r="D67" s="10">
        <v>100</v>
      </c>
      <c r="E67" s="7">
        <f t="shared" si="0"/>
        <v>10</v>
      </c>
      <c r="F67" s="7">
        <v>77</v>
      </c>
      <c r="G67" s="7"/>
      <c r="H67" s="7"/>
      <c r="I67" s="7"/>
      <c r="J67" s="8">
        <f t="shared" si="1"/>
        <v>77</v>
      </c>
      <c r="K67" s="7">
        <f t="shared" si="2"/>
        <v>19</v>
      </c>
      <c r="L67" s="10">
        <v>80</v>
      </c>
      <c r="M67" s="7">
        <f t="shared" si="3"/>
        <v>20</v>
      </c>
      <c r="N67" s="7">
        <v>70</v>
      </c>
      <c r="O67" s="7">
        <f t="shared" si="4"/>
        <v>28</v>
      </c>
      <c r="P67" s="7">
        <f t="shared" si="9"/>
        <v>77</v>
      </c>
      <c r="Q67" s="9" t="str">
        <f t="shared" si="10"/>
        <v>A-</v>
      </c>
    </row>
    <row r="68" spans="1:17" ht="17.25" thickTop="1" thickBot="1" x14ac:dyDescent="0.3">
      <c r="A68" s="10">
        <v>54</v>
      </c>
      <c r="B68" s="31">
        <v>1974201085</v>
      </c>
      <c r="C68" s="32" t="s">
        <v>116</v>
      </c>
      <c r="D68" s="10">
        <v>100</v>
      </c>
      <c r="E68" s="7">
        <f t="shared" si="0"/>
        <v>10</v>
      </c>
      <c r="F68" s="7">
        <v>75</v>
      </c>
      <c r="G68" s="7"/>
      <c r="H68" s="7"/>
      <c r="I68" s="7"/>
      <c r="J68" s="8">
        <f t="shared" si="1"/>
        <v>75</v>
      </c>
      <c r="K68" s="7">
        <f t="shared" si="2"/>
        <v>19</v>
      </c>
      <c r="L68" s="10">
        <v>75</v>
      </c>
      <c r="M68" s="7">
        <f t="shared" si="3"/>
        <v>19</v>
      </c>
      <c r="N68" s="7">
        <v>80</v>
      </c>
      <c r="O68" s="7">
        <f t="shared" si="4"/>
        <v>32</v>
      </c>
      <c r="P68" s="7">
        <f t="shared" si="9"/>
        <v>80</v>
      </c>
      <c r="Q68" s="9" t="str">
        <f t="shared" si="10"/>
        <v>A</v>
      </c>
    </row>
    <row r="69" spans="1:17" ht="17.25" thickTop="1" thickBot="1" x14ac:dyDescent="0.3">
      <c r="A69" s="10">
        <v>55</v>
      </c>
      <c r="B69" s="31">
        <v>1974201086</v>
      </c>
      <c r="C69" s="32" t="s">
        <v>117</v>
      </c>
      <c r="D69" s="10">
        <v>60</v>
      </c>
      <c r="E69" s="7">
        <f t="shared" si="0"/>
        <v>6</v>
      </c>
      <c r="F69" s="7">
        <v>75</v>
      </c>
      <c r="G69" s="7"/>
      <c r="H69" s="7"/>
      <c r="I69" s="7"/>
      <c r="J69" s="8">
        <f t="shared" si="1"/>
        <v>75</v>
      </c>
      <c r="K69" s="7">
        <f t="shared" si="2"/>
        <v>19</v>
      </c>
      <c r="L69" s="10">
        <v>75</v>
      </c>
      <c r="M69" s="7">
        <f t="shared" si="3"/>
        <v>19</v>
      </c>
      <c r="N69" s="7">
        <v>70</v>
      </c>
      <c r="O69" s="7">
        <f t="shared" si="4"/>
        <v>28</v>
      </c>
      <c r="P69" s="7">
        <f t="shared" si="9"/>
        <v>72</v>
      </c>
      <c r="Q69" s="9" t="str">
        <f t="shared" si="10"/>
        <v>B+</v>
      </c>
    </row>
    <row r="70" spans="1:17" ht="17.25" thickTop="1" thickBot="1" x14ac:dyDescent="0.3">
      <c r="A70" s="10">
        <v>56</v>
      </c>
      <c r="B70" s="31">
        <v>1974201087</v>
      </c>
      <c r="C70" s="32" t="s">
        <v>118</v>
      </c>
      <c r="D70" s="10">
        <v>50</v>
      </c>
      <c r="E70" s="7">
        <f t="shared" si="0"/>
        <v>5</v>
      </c>
      <c r="F70" s="7">
        <v>77</v>
      </c>
      <c r="G70" s="7"/>
      <c r="H70" s="7"/>
      <c r="I70" s="7"/>
      <c r="J70" s="8">
        <f t="shared" si="1"/>
        <v>77</v>
      </c>
      <c r="K70" s="7">
        <f t="shared" si="2"/>
        <v>19</v>
      </c>
      <c r="L70" s="10">
        <v>80</v>
      </c>
      <c r="M70" s="7">
        <f t="shared" si="3"/>
        <v>20</v>
      </c>
      <c r="N70" s="7">
        <v>80</v>
      </c>
      <c r="O70" s="7">
        <f t="shared" si="4"/>
        <v>32</v>
      </c>
      <c r="P70" s="7">
        <f t="shared" si="9"/>
        <v>76</v>
      </c>
      <c r="Q70" s="9" t="str">
        <f t="shared" si="10"/>
        <v>B+</v>
      </c>
    </row>
    <row r="71" spans="1:17" ht="17.25" thickTop="1" thickBot="1" x14ac:dyDescent="0.3">
      <c r="A71" s="10">
        <v>57</v>
      </c>
      <c r="B71" s="31">
        <v>1974201052</v>
      </c>
      <c r="C71" s="32" t="s">
        <v>83</v>
      </c>
      <c r="D71" s="10">
        <v>100</v>
      </c>
      <c r="E71" s="7">
        <f t="shared" si="0"/>
        <v>10</v>
      </c>
      <c r="F71" s="7">
        <v>75</v>
      </c>
      <c r="G71" s="7"/>
      <c r="H71" s="7"/>
      <c r="I71" s="7"/>
      <c r="J71" s="8">
        <f t="shared" si="1"/>
        <v>75</v>
      </c>
      <c r="K71" s="7">
        <f t="shared" si="2"/>
        <v>19</v>
      </c>
      <c r="L71" s="10">
        <v>80</v>
      </c>
      <c r="M71" s="7">
        <f t="shared" si="3"/>
        <v>20</v>
      </c>
      <c r="N71" s="7">
        <v>75</v>
      </c>
      <c r="O71" s="7">
        <f t="shared" si="4"/>
        <v>30</v>
      </c>
      <c r="P71" s="7">
        <f t="shared" si="9"/>
        <v>79</v>
      </c>
      <c r="Q71" s="9" t="str">
        <f t="shared" si="10"/>
        <v>A-</v>
      </c>
    </row>
    <row r="72" spans="1:17" ht="17.25" thickTop="1" thickBot="1" x14ac:dyDescent="0.3">
      <c r="A72" s="10">
        <v>58</v>
      </c>
      <c r="B72" s="31">
        <v>1974201088</v>
      </c>
      <c r="C72" s="32" t="s">
        <v>119</v>
      </c>
      <c r="D72" s="10">
        <v>100</v>
      </c>
      <c r="E72" s="7">
        <f t="shared" si="0"/>
        <v>10</v>
      </c>
      <c r="F72" s="7">
        <v>75</v>
      </c>
      <c r="G72" s="7"/>
      <c r="H72" s="7"/>
      <c r="I72" s="7"/>
      <c r="J72" s="8">
        <f t="shared" si="1"/>
        <v>75</v>
      </c>
      <c r="K72" s="7">
        <f t="shared" si="2"/>
        <v>19</v>
      </c>
      <c r="L72" s="10">
        <v>75</v>
      </c>
      <c r="M72" s="7">
        <f t="shared" si="3"/>
        <v>19</v>
      </c>
      <c r="N72" s="7">
        <v>60</v>
      </c>
      <c r="O72" s="7">
        <f t="shared" si="4"/>
        <v>24</v>
      </c>
      <c r="P72" s="7">
        <f t="shared" si="9"/>
        <v>72</v>
      </c>
      <c r="Q72" s="9" t="str">
        <f t="shared" si="10"/>
        <v>B+</v>
      </c>
    </row>
    <row r="73" spans="1:17" ht="17.25" thickTop="1" thickBot="1" x14ac:dyDescent="0.3">
      <c r="A73" s="10">
        <v>59</v>
      </c>
      <c r="B73" s="31">
        <v>1974201116</v>
      </c>
      <c r="C73" s="32" t="s">
        <v>143</v>
      </c>
      <c r="D73" s="10">
        <v>60</v>
      </c>
      <c r="E73" s="7">
        <f t="shared" si="0"/>
        <v>6</v>
      </c>
      <c r="F73" s="7">
        <v>70</v>
      </c>
      <c r="G73" s="7"/>
      <c r="H73" s="7"/>
      <c r="I73" s="7"/>
      <c r="J73" s="8">
        <f t="shared" si="1"/>
        <v>70</v>
      </c>
      <c r="K73" s="7">
        <f t="shared" si="2"/>
        <v>18</v>
      </c>
      <c r="L73" s="10">
        <v>75</v>
      </c>
      <c r="M73" s="7">
        <f t="shared" si="3"/>
        <v>19</v>
      </c>
      <c r="N73" s="7">
        <v>80</v>
      </c>
      <c r="O73" s="7">
        <f t="shared" si="4"/>
        <v>32</v>
      </c>
      <c r="P73" s="7">
        <f t="shared" si="9"/>
        <v>75</v>
      </c>
      <c r="Q73" s="9" t="str">
        <f t="shared" si="10"/>
        <v>B+</v>
      </c>
    </row>
    <row r="74" spans="1:17" ht="17.25" thickTop="1" thickBot="1" x14ac:dyDescent="0.3">
      <c r="A74" s="10">
        <v>60</v>
      </c>
      <c r="B74" s="31">
        <v>1974201089</v>
      </c>
      <c r="C74" s="32" t="s">
        <v>120</v>
      </c>
      <c r="D74" s="10">
        <v>100</v>
      </c>
      <c r="E74" s="7">
        <f t="shared" si="0"/>
        <v>10</v>
      </c>
      <c r="F74" s="7">
        <v>75</v>
      </c>
      <c r="G74" s="7"/>
      <c r="H74" s="7"/>
      <c r="I74" s="7"/>
      <c r="J74" s="8">
        <f t="shared" si="1"/>
        <v>75</v>
      </c>
      <c r="K74" s="7">
        <f t="shared" si="2"/>
        <v>19</v>
      </c>
      <c r="L74" s="10">
        <v>80</v>
      </c>
      <c r="M74" s="7">
        <f t="shared" si="3"/>
        <v>20</v>
      </c>
      <c r="N74" s="7">
        <v>80</v>
      </c>
      <c r="O74" s="7">
        <f t="shared" si="4"/>
        <v>32</v>
      </c>
      <c r="P74" s="7">
        <f t="shared" si="9"/>
        <v>81</v>
      </c>
      <c r="Q74" s="9" t="str">
        <f t="shared" si="10"/>
        <v>A</v>
      </c>
    </row>
    <row r="75" spans="1:17" ht="17.25" thickTop="1" thickBot="1" x14ac:dyDescent="0.3">
      <c r="A75" s="10">
        <v>61</v>
      </c>
      <c r="B75" s="31">
        <v>1974201090</v>
      </c>
      <c r="C75" s="32" t="s">
        <v>121</v>
      </c>
      <c r="D75" s="10">
        <v>80</v>
      </c>
      <c r="E75" s="7">
        <f t="shared" si="0"/>
        <v>8</v>
      </c>
      <c r="F75" s="7">
        <v>70</v>
      </c>
      <c r="G75" s="7"/>
      <c r="H75" s="7"/>
      <c r="I75" s="7"/>
      <c r="J75" s="8">
        <f t="shared" si="1"/>
        <v>70</v>
      </c>
      <c r="K75" s="7">
        <f t="shared" si="2"/>
        <v>18</v>
      </c>
      <c r="L75" s="10">
        <v>75</v>
      </c>
      <c r="M75" s="7">
        <f t="shared" si="3"/>
        <v>19</v>
      </c>
      <c r="N75" s="7">
        <v>50</v>
      </c>
      <c r="O75" s="7">
        <f t="shared" si="4"/>
        <v>20</v>
      </c>
      <c r="P75" s="7">
        <f t="shared" si="9"/>
        <v>65</v>
      </c>
      <c r="Q75" s="9" t="str">
        <f t="shared" si="10"/>
        <v>B</v>
      </c>
    </row>
    <row r="76" spans="1:17" ht="17.25" thickTop="1" thickBot="1" x14ac:dyDescent="0.3">
      <c r="A76" s="10">
        <v>62</v>
      </c>
      <c r="B76" s="31">
        <v>1974201056</v>
      </c>
      <c r="C76" s="32" t="s">
        <v>87</v>
      </c>
      <c r="D76" s="10">
        <v>100</v>
      </c>
      <c r="E76" s="7">
        <f t="shared" si="0"/>
        <v>10</v>
      </c>
      <c r="F76" s="7">
        <v>77</v>
      </c>
      <c r="G76" s="7"/>
      <c r="H76" s="7"/>
      <c r="I76" s="7"/>
      <c r="J76" s="8">
        <f t="shared" si="1"/>
        <v>77</v>
      </c>
      <c r="K76" s="7">
        <f t="shared" si="2"/>
        <v>19</v>
      </c>
      <c r="L76" s="10">
        <v>75</v>
      </c>
      <c r="M76" s="7">
        <f t="shared" si="3"/>
        <v>19</v>
      </c>
      <c r="N76" s="7">
        <v>80</v>
      </c>
      <c r="O76" s="7">
        <f t="shared" si="4"/>
        <v>32</v>
      </c>
      <c r="P76" s="7">
        <f t="shared" si="9"/>
        <v>80</v>
      </c>
      <c r="Q76" s="9" t="str">
        <f t="shared" si="10"/>
        <v>A</v>
      </c>
    </row>
    <row r="77" spans="1:17" ht="17.25" thickTop="1" thickBot="1" x14ac:dyDescent="0.3">
      <c r="A77" s="10">
        <v>63</v>
      </c>
      <c r="B77" s="31">
        <v>1974201109</v>
      </c>
      <c r="C77" s="32" t="s">
        <v>136</v>
      </c>
      <c r="D77" s="10">
        <v>80</v>
      </c>
      <c r="E77" s="7">
        <f t="shared" si="0"/>
        <v>8</v>
      </c>
      <c r="F77" s="7">
        <v>75</v>
      </c>
      <c r="G77" s="7"/>
      <c r="H77" s="7"/>
      <c r="I77" s="7"/>
      <c r="J77" s="8">
        <f t="shared" si="1"/>
        <v>75</v>
      </c>
      <c r="K77" s="7">
        <f t="shared" si="2"/>
        <v>19</v>
      </c>
      <c r="L77" s="10">
        <v>60</v>
      </c>
      <c r="M77" s="7">
        <f t="shared" si="3"/>
        <v>15</v>
      </c>
      <c r="N77" s="7">
        <v>60</v>
      </c>
      <c r="O77" s="7">
        <f t="shared" si="4"/>
        <v>24</v>
      </c>
      <c r="P77" s="7">
        <f t="shared" si="9"/>
        <v>66</v>
      </c>
      <c r="Q77" s="9" t="str">
        <f t="shared" si="10"/>
        <v>B</v>
      </c>
    </row>
    <row r="78" spans="1:17" ht="17.25" thickTop="1" thickBot="1" x14ac:dyDescent="0.3">
      <c r="A78" s="10">
        <v>64</v>
      </c>
      <c r="B78" s="31">
        <v>1974201057</v>
      </c>
      <c r="C78" s="32" t="s">
        <v>88</v>
      </c>
      <c r="D78" s="10">
        <v>70</v>
      </c>
      <c r="E78" s="7">
        <f t="shared" si="0"/>
        <v>7</v>
      </c>
      <c r="F78" s="7">
        <v>75</v>
      </c>
      <c r="G78" s="7"/>
      <c r="H78" s="7"/>
      <c r="I78" s="7"/>
      <c r="J78" s="8">
        <f t="shared" si="1"/>
        <v>75</v>
      </c>
      <c r="K78" s="7">
        <f t="shared" si="2"/>
        <v>19</v>
      </c>
      <c r="L78" s="10">
        <v>80</v>
      </c>
      <c r="M78" s="7">
        <f t="shared" si="3"/>
        <v>20</v>
      </c>
      <c r="N78" s="7"/>
      <c r="O78" s="7">
        <f t="shared" si="4"/>
        <v>0</v>
      </c>
      <c r="P78" s="7">
        <f t="shared" si="9"/>
        <v>46</v>
      </c>
      <c r="Q78" s="9" t="str">
        <f t="shared" si="10"/>
        <v>D+</v>
      </c>
    </row>
    <row r="79" spans="1:17" ht="17.25" thickTop="1" thickBot="1" x14ac:dyDescent="0.3">
      <c r="A79" s="10">
        <v>65</v>
      </c>
      <c r="B79" s="31">
        <v>1974201092</v>
      </c>
      <c r="C79" s="32" t="s">
        <v>123</v>
      </c>
      <c r="D79" s="10">
        <v>100</v>
      </c>
      <c r="E79" s="7">
        <f t="shared" si="0"/>
        <v>10</v>
      </c>
      <c r="F79" s="7">
        <v>77</v>
      </c>
      <c r="G79" s="7"/>
      <c r="H79" s="7"/>
      <c r="I79" s="7"/>
      <c r="J79" s="8">
        <f t="shared" si="1"/>
        <v>77</v>
      </c>
      <c r="K79" s="7">
        <f t="shared" si="2"/>
        <v>19</v>
      </c>
      <c r="L79" s="10">
        <v>80</v>
      </c>
      <c r="M79" s="7">
        <f t="shared" si="3"/>
        <v>20</v>
      </c>
      <c r="N79" s="7">
        <v>80</v>
      </c>
      <c r="O79" s="7">
        <f t="shared" si="4"/>
        <v>32</v>
      </c>
      <c r="P79" s="7">
        <f t="shared" si="9"/>
        <v>81</v>
      </c>
      <c r="Q79" s="9" t="str">
        <f t="shared" si="10"/>
        <v>A</v>
      </c>
    </row>
    <row r="80" spans="1:17" ht="17.25" thickTop="1" thickBot="1" x14ac:dyDescent="0.3">
      <c r="A80" s="10">
        <v>66</v>
      </c>
      <c r="B80" s="33" t="s">
        <v>176</v>
      </c>
      <c r="C80" s="34" t="s">
        <v>177</v>
      </c>
      <c r="D80" s="10">
        <v>50</v>
      </c>
      <c r="E80" s="7">
        <f t="shared" si="0"/>
        <v>5</v>
      </c>
      <c r="F80" s="7">
        <v>70</v>
      </c>
      <c r="G80" s="7"/>
      <c r="H80" s="7"/>
      <c r="I80" s="7"/>
      <c r="J80" s="8">
        <f t="shared" si="1"/>
        <v>70</v>
      </c>
      <c r="K80" s="7">
        <f t="shared" si="2"/>
        <v>18</v>
      </c>
      <c r="L80" s="10">
        <v>50</v>
      </c>
      <c r="M80" s="7">
        <f t="shared" si="3"/>
        <v>13</v>
      </c>
      <c r="N80" s="7">
        <v>80</v>
      </c>
      <c r="O80" s="7">
        <f t="shared" si="4"/>
        <v>32</v>
      </c>
      <c r="P80" s="7">
        <f t="shared" si="9"/>
        <v>68</v>
      </c>
      <c r="Q80" s="9" t="str">
        <f t="shared" si="10"/>
        <v>B</v>
      </c>
    </row>
    <row r="81" spans="1:17" ht="17.25" thickTop="1" thickBot="1" x14ac:dyDescent="0.3">
      <c r="A81" s="10">
        <v>67</v>
      </c>
      <c r="B81" s="31">
        <v>1974201058</v>
      </c>
      <c r="C81" s="32" t="s">
        <v>89</v>
      </c>
      <c r="D81" s="10">
        <v>100</v>
      </c>
      <c r="E81" s="7">
        <f t="shared" ref="E81:E86" si="11">ROUND((D81*10%),0)</f>
        <v>10</v>
      </c>
      <c r="F81" s="7">
        <v>85</v>
      </c>
      <c r="G81" s="7"/>
      <c r="H81" s="7"/>
      <c r="I81" s="7"/>
      <c r="J81" s="8">
        <f t="shared" ref="J81:J86" si="12">AVERAGE(F81:I81)</f>
        <v>85</v>
      </c>
      <c r="K81" s="7">
        <f t="shared" ref="K81:K86" si="13">ROUND((J81*25%),0)</f>
        <v>21</v>
      </c>
      <c r="L81" s="10">
        <v>80</v>
      </c>
      <c r="M81" s="7">
        <f t="shared" ref="M81:M86" si="14">ROUND((L81*25%),0)</f>
        <v>20</v>
      </c>
      <c r="N81" s="7">
        <v>50</v>
      </c>
      <c r="O81" s="7">
        <f t="shared" ref="O81:O86" si="15">ROUND((N81*40%),0)</f>
        <v>20</v>
      </c>
      <c r="P81" s="7">
        <f t="shared" si="9"/>
        <v>71</v>
      </c>
      <c r="Q81" s="9" t="str">
        <f t="shared" si="10"/>
        <v>B+</v>
      </c>
    </row>
    <row r="82" spans="1:17" ht="17.25" thickTop="1" thickBot="1" x14ac:dyDescent="0.3">
      <c r="A82" s="10">
        <v>68</v>
      </c>
      <c r="B82" s="31">
        <v>1974201096</v>
      </c>
      <c r="C82" s="32" t="s">
        <v>127</v>
      </c>
      <c r="D82" s="10">
        <v>70</v>
      </c>
      <c r="E82" s="7">
        <f t="shared" si="11"/>
        <v>7</v>
      </c>
      <c r="F82" s="7">
        <v>70</v>
      </c>
      <c r="G82" s="7"/>
      <c r="H82" s="7"/>
      <c r="I82" s="7"/>
      <c r="J82" s="8">
        <f t="shared" si="12"/>
        <v>70</v>
      </c>
      <c r="K82" s="7">
        <f t="shared" si="13"/>
        <v>18</v>
      </c>
      <c r="L82" s="10">
        <v>80</v>
      </c>
      <c r="M82" s="7">
        <f t="shared" si="14"/>
        <v>20</v>
      </c>
      <c r="N82" s="7">
        <v>80</v>
      </c>
      <c r="O82" s="7">
        <f t="shared" si="15"/>
        <v>32</v>
      </c>
      <c r="P82" s="7">
        <f t="shared" si="9"/>
        <v>77</v>
      </c>
      <c r="Q82" s="9" t="str">
        <f t="shared" si="10"/>
        <v>A-</v>
      </c>
    </row>
    <row r="83" spans="1:17" ht="17.25" thickTop="1" thickBot="1" x14ac:dyDescent="0.3">
      <c r="A83" s="10">
        <v>69</v>
      </c>
      <c r="B83" s="31">
        <v>1974201059</v>
      </c>
      <c r="C83" s="32" t="s">
        <v>90</v>
      </c>
      <c r="D83" s="10">
        <v>100</v>
      </c>
      <c r="E83" s="7">
        <f t="shared" si="11"/>
        <v>10</v>
      </c>
      <c r="F83" s="7">
        <v>77</v>
      </c>
      <c r="G83" s="7"/>
      <c r="H83" s="7"/>
      <c r="I83" s="7"/>
      <c r="J83" s="8">
        <f t="shared" si="12"/>
        <v>77</v>
      </c>
      <c r="K83" s="7">
        <f t="shared" si="13"/>
        <v>19</v>
      </c>
      <c r="L83" s="10">
        <v>80</v>
      </c>
      <c r="M83" s="7">
        <f t="shared" si="14"/>
        <v>20</v>
      </c>
      <c r="N83" s="7">
        <v>80</v>
      </c>
      <c r="O83" s="7">
        <f t="shared" si="15"/>
        <v>32</v>
      </c>
      <c r="P83" s="7">
        <f t="shared" si="9"/>
        <v>81</v>
      </c>
      <c r="Q83" s="9" t="str">
        <f t="shared" si="10"/>
        <v>A</v>
      </c>
    </row>
    <row r="84" spans="1:17" ht="17.25" thickTop="1" thickBot="1" x14ac:dyDescent="0.3">
      <c r="A84" s="10">
        <v>70</v>
      </c>
      <c r="B84" s="31">
        <v>1974201093</v>
      </c>
      <c r="C84" s="32" t="s">
        <v>124</v>
      </c>
      <c r="D84" s="10">
        <v>100</v>
      </c>
      <c r="E84" s="7">
        <f t="shared" si="11"/>
        <v>10</v>
      </c>
      <c r="F84" s="7">
        <v>77</v>
      </c>
      <c r="G84" s="7"/>
      <c r="H84" s="7"/>
      <c r="I84" s="7"/>
      <c r="J84" s="8">
        <f t="shared" si="12"/>
        <v>77</v>
      </c>
      <c r="K84" s="7">
        <f t="shared" si="13"/>
        <v>19</v>
      </c>
      <c r="L84" s="10">
        <v>75</v>
      </c>
      <c r="M84" s="7">
        <f t="shared" si="14"/>
        <v>19</v>
      </c>
      <c r="N84" s="7">
        <v>80</v>
      </c>
      <c r="O84" s="7">
        <f t="shared" si="15"/>
        <v>32</v>
      </c>
      <c r="P84" s="7">
        <f t="shared" si="9"/>
        <v>80</v>
      </c>
      <c r="Q84" s="9" t="str">
        <f t="shared" si="10"/>
        <v>A</v>
      </c>
    </row>
    <row r="85" spans="1:17" ht="17.25" thickTop="1" thickBot="1" x14ac:dyDescent="0.3">
      <c r="A85" s="10">
        <v>71</v>
      </c>
      <c r="B85" s="31">
        <v>1974201061</v>
      </c>
      <c r="C85" s="32" t="s">
        <v>92</v>
      </c>
      <c r="D85" s="10">
        <v>100</v>
      </c>
      <c r="E85" s="7">
        <f t="shared" si="11"/>
        <v>10</v>
      </c>
      <c r="F85" s="7">
        <v>77</v>
      </c>
      <c r="G85" s="7"/>
      <c r="H85" s="7"/>
      <c r="I85" s="7"/>
      <c r="J85" s="8">
        <f t="shared" si="12"/>
        <v>77</v>
      </c>
      <c r="K85" s="7">
        <f t="shared" si="13"/>
        <v>19</v>
      </c>
      <c r="L85" s="10">
        <v>75</v>
      </c>
      <c r="M85" s="7">
        <f t="shared" si="14"/>
        <v>19</v>
      </c>
      <c r="N85" s="7">
        <v>80</v>
      </c>
      <c r="O85" s="7">
        <f t="shared" si="15"/>
        <v>32</v>
      </c>
      <c r="P85" s="7">
        <f t="shared" si="9"/>
        <v>80</v>
      </c>
      <c r="Q85" s="9" t="str">
        <f t="shared" si="10"/>
        <v>A</v>
      </c>
    </row>
    <row r="86" spans="1:17" ht="17.25" thickTop="1" thickBot="1" x14ac:dyDescent="0.3">
      <c r="A86" s="10">
        <v>73</v>
      </c>
      <c r="B86" s="45" t="s">
        <v>181</v>
      </c>
      <c r="C86" s="23" t="s">
        <v>182</v>
      </c>
      <c r="D86" s="10">
        <v>100</v>
      </c>
      <c r="E86" s="7">
        <f t="shared" si="11"/>
        <v>10</v>
      </c>
      <c r="F86" s="7">
        <v>77</v>
      </c>
      <c r="G86" s="7"/>
      <c r="H86" s="7"/>
      <c r="I86" s="7"/>
      <c r="J86" s="8">
        <f t="shared" si="12"/>
        <v>77</v>
      </c>
      <c r="K86" s="7">
        <f t="shared" si="13"/>
        <v>19</v>
      </c>
      <c r="L86" s="10">
        <v>75</v>
      </c>
      <c r="M86" s="7">
        <f t="shared" si="14"/>
        <v>19</v>
      </c>
      <c r="N86" s="7">
        <v>70</v>
      </c>
      <c r="O86" s="7">
        <f t="shared" si="15"/>
        <v>28</v>
      </c>
      <c r="P86" s="7">
        <f t="shared" si="9"/>
        <v>76</v>
      </c>
      <c r="Q86" s="9" t="str">
        <f t="shared" si="10"/>
        <v>B+</v>
      </c>
    </row>
    <row r="87" spans="1:17" ht="16.5" thickTop="1" x14ac:dyDescent="0.25">
      <c r="A87" s="11"/>
      <c r="B87" s="52" t="s">
        <v>24</v>
      </c>
      <c r="C87" s="52"/>
      <c r="D87" s="12">
        <f>AVERAGE(D17:D86)</f>
        <v>80.78125</v>
      </c>
      <c r="E87" s="13">
        <f>AVERAGE(E17:E86)</f>
        <v>7.3857142857142861</v>
      </c>
      <c r="F87" s="14">
        <f>AVERAGE(F17:F86)</f>
        <v>66.223880597014926</v>
      </c>
      <c r="G87" s="14" t="e">
        <f>AVERAGE(G17:G86)</f>
        <v>#DIV/0!</v>
      </c>
      <c r="H87" s="12"/>
      <c r="I87" s="12" t="e">
        <f t="shared" ref="I87:P87" si="16">AVERAGE(I17:I86)</f>
        <v>#DIV/0!</v>
      </c>
      <c r="J87" s="12" t="e">
        <f t="shared" si="16"/>
        <v>#DIV/0!</v>
      </c>
      <c r="K87" s="13" t="e">
        <f t="shared" si="16"/>
        <v>#DIV/0!</v>
      </c>
      <c r="L87" s="12">
        <f t="shared" si="16"/>
        <v>74.242424242424249</v>
      </c>
      <c r="M87" s="13">
        <f t="shared" si="16"/>
        <v>17.657142857142858</v>
      </c>
      <c r="N87" s="12">
        <f t="shared" si="16"/>
        <v>74.841269841269835</v>
      </c>
      <c r="O87" s="13">
        <f t="shared" si="16"/>
        <v>26.942857142857143</v>
      </c>
      <c r="P87" s="13" t="e">
        <f t="shared" si="16"/>
        <v>#DIV/0!</v>
      </c>
      <c r="Q87" s="15"/>
    </row>
    <row r="88" spans="1:17" ht="15.75" x14ac:dyDescent="0.25">
      <c r="A88" s="11"/>
      <c r="B88" s="53" t="s">
        <v>25</v>
      </c>
      <c r="C88" s="53"/>
      <c r="D88" s="16">
        <f t="shared" ref="D88:P88" si="17">MAX(D17:D86)</f>
        <v>100</v>
      </c>
      <c r="E88" s="17">
        <f t="shared" si="17"/>
        <v>10</v>
      </c>
      <c r="F88" s="16">
        <f t="shared" si="17"/>
        <v>85</v>
      </c>
      <c r="G88" s="16">
        <f t="shared" si="17"/>
        <v>0</v>
      </c>
      <c r="H88" s="16">
        <f t="shared" si="17"/>
        <v>0</v>
      </c>
      <c r="I88" s="16">
        <f t="shared" si="17"/>
        <v>0</v>
      </c>
      <c r="J88" s="16" t="e">
        <f t="shared" si="17"/>
        <v>#DIV/0!</v>
      </c>
      <c r="K88" s="17" t="e">
        <f t="shared" si="17"/>
        <v>#DIV/0!</v>
      </c>
      <c r="L88" s="16">
        <f t="shared" si="17"/>
        <v>80</v>
      </c>
      <c r="M88" s="17">
        <f t="shared" si="17"/>
        <v>20</v>
      </c>
      <c r="N88" s="16">
        <f t="shared" si="17"/>
        <v>80</v>
      </c>
      <c r="O88" s="17">
        <f t="shared" si="17"/>
        <v>32</v>
      </c>
      <c r="P88" s="17" t="e">
        <f t="shared" si="17"/>
        <v>#DIV/0!</v>
      </c>
      <c r="Q88" s="18"/>
    </row>
    <row r="89" spans="1:17" ht="16.5" thickBot="1" x14ac:dyDescent="0.3">
      <c r="A89" s="11"/>
      <c r="B89" s="50" t="s">
        <v>26</v>
      </c>
      <c r="C89" s="50"/>
      <c r="D89" s="19">
        <f t="shared" ref="D89:P89" si="18">MIN(D17:D86)</f>
        <v>30</v>
      </c>
      <c r="E89" s="20">
        <f t="shared" si="18"/>
        <v>0</v>
      </c>
      <c r="F89" s="19">
        <f t="shared" si="18"/>
        <v>0</v>
      </c>
      <c r="G89" s="19">
        <f t="shared" si="18"/>
        <v>0</v>
      </c>
      <c r="H89" s="19">
        <f t="shared" si="18"/>
        <v>0</v>
      </c>
      <c r="I89" s="19">
        <f t="shared" si="18"/>
        <v>0</v>
      </c>
      <c r="J89" s="19" t="e">
        <f t="shared" si="18"/>
        <v>#DIV/0!</v>
      </c>
      <c r="K89" s="20" t="e">
        <f t="shared" si="18"/>
        <v>#DIV/0!</v>
      </c>
      <c r="L89" s="19">
        <f t="shared" si="18"/>
        <v>40</v>
      </c>
      <c r="M89" s="20">
        <f t="shared" si="18"/>
        <v>0</v>
      </c>
      <c r="N89" s="19">
        <f t="shared" si="18"/>
        <v>50</v>
      </c>
      <c r="O89" s="20">
        <f t="shared" si="18"/>
        <v>0</v>
      </c>
      <c r="P89" s="20" t="e">
        <f t="shared" si="18"/>
        <v>#DIV/0!</v>
      </c>
      <c r="Q89" s="18"/>
    </row>
    <row r="90" spans="1:17" ht="16.5" thickTop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5.75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 t="s">
        <v>27</v>
      </c>
      <c r="L91" s="3"/>
      <c r="M91" s="3"/>
      <c r="N91" s="3"/>
      <c r="O91" s="3"/>
      <c r="P91" s="3"/>
      <c r="Q91" s="3"/>
    </row>
    <row r="92" spans="1:17" ht="15.75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 t="s">
        <v>28</v>
      </c>
      <c r="L92" s="3"/>
      <c r="M92" s="3"/>
      <c r="N92" s="3"/>
      <c r="O92" s="3"/>
      <c r="P92" s="3"/>
      <c r="Q92" s="3"/>
    </row>
    <row r="93" spans="1:17" ht="15.75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5.75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5.75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5.75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4" t="s">
        <v>169</v>
      </c>
      <c r="L96" s="3"/>
      <c r="M96" s="3"/>
      <c r="N96" s="3"/>
      <c r="O96" s="3"/>
      <c r="P96" s="3"/>
      <c r="Q96" s="3"/>
    </row>
    <row r="97" spans="1:17" ht="15.75" x14ac:dyDescent="0.25">
      <c r="A97" s="3"/>
      <c r="B97" s="3"/>
      <c r="C97" s="3"/>
      <c r="D97" s="1"/>
      <c r="E97" s="3"/>
      <c r="F97" s="3"/>
      <c r="G97" s="3"/>
      <c r="H97" s="3"/>
      <c r="I97" s="3"/>
      <c r="J97" s="3"/>
      <c r="K97" s="3" t="s">
        <v>29</v>
      </c>
      <c r="L97" s="3"/>
      <c r="M97" s="3"/>
      <c r="N97" s="3"/>
      <c r="O97" s="3"/>
      <c r="P97" s="3"/>
      <c r="Q97" s="3"/>
    </row>
  </sheetData>
  <mergeCells count="33">
    <mergeCell ref="A12:A15"/>
    <mergeCell ref="B12:B15"/>
    <mergeCell ref="C12:C15"/>
    <mergeCell ref="F12:K13"/>
    <mergeCell ref="A1:Q1"/>
    <mergeCell ref="A2:Q2"/>
    <mergeCell ref="A3:Q3"/>
    <mergeCell ref="A5:Q5"/>
    <mergeCell ref="A6:Q6"/>
    <mergeCell ref="N12:O13"/>
    <mergeCell ref="O14:O15"/>
    <mergeCell ref="P12:P15"/>
    <mergeCell ref="Q12:Q15"/>
    <mergeCell ref="D14:D15"/>
    <mergeCell ref="E14:E15"/>
    <mergeCell ref="M14:M15"/>
    <mergeCell ref="N16:O16"/>
    <mergeCell ref="F14:F15"/>
    <mergeCell ref="G14:G15"/>
    <mergeCell ref="H14:H15"/>
    <mergeCell ref="I14:I15"/>
    <mergeCell ref="J14:J15"/>
    <mergeCell ref="N14:N15"/>
    <mergeCell ref="B87:C87"/>
    <mergeCell ref="B88:C88"/>
    <mergeCell ref="B89:C89"/>
    <mergeCell ref="D12:E13"/>
    <mergeCell ref="L14:L15"/>
    <mergeCell ref="L12:M13"/>
    <mergeCell ref="K14:K15"/>
    <mergeCell ref="D16:E16"/>
    <mergeCell ref="F16:K16"/>
    <mergeCell ref="L16:M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Siang</vt:lpstr>
      <vt:lpstr>malam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rcom</cp:lastModifiedBy>
  <cp:lastPrinted>2020-01-07T07:20:06Z</cp:lastPrinted>
  <dcterms:created xsi:type="dcterms:W3CDTF">2020-01-07T06:56:22Z</dcterms:created>
  <dcterms:modified xsi:type="dcterms:W3CDTF">2020-02-18T02:15:46Z</dcterms:modified>
</cp:coreProperties>
</file>