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iang" sheetId="2" r:id="rId1"/>
    <sheet name="malam" sheetId="3" r:id="rId2"/>
  </sheets>
  <definedNames>
    <definedName name="_xlnm.Print_Area" localSheetId="1">malam!$A$1:$O$53</definedName>
    <definedName name="_xlnm.Print_Area" localSheetId="0">Siang!$A$1:$P$94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2"/>
  <c r="K83"/>
  <c r="H83"/>
  <c r="I83" s="1"/>
  <c r="E83"/>
  <c r="F83" s="1"/>
  <c r="M29"/>
  <c r="K29"/>
  <c r="H29"/>
  <c r="I29" s="1"/>
  <c r="E29"/>
  <c r="F29" s="1"/>
  <c r="E40" i="3"/>
  <c r="F40" s="1"/>
  <c r="H40"/>
  <c r="I40" s="1"/>
  <c r="K40"/>
  <c r="M40"/>
  <c r="E41"/>
  <c r="F41" s="1"/>
  <c r="H41"/>
  <c r="I41" s="1"/>
  <c r="K41"/>
  <c r="M41"/>
  <c r="E42"/>
  <c r="F42"/>
  <c r="H42"/>
  <c r="I42" s="1"/>
  <c r="K42"/>
  <c r="M42"/>
  <c r="E43"/>
  <c r="F43" s="1"/>
  <c r="H43"/>
  <c r="I43" s="1"/>
  <c r="K43"/>
  <c r="M43"/>
  <c r="E44"/>
  <c r="F44" s="1"/>
  <c r="H44"/>
  <c r="I44" s="1"/>
  <c r="K44"/>
  <c r="M44"/>
  <c r="E45"/>
  <c r="F45" s="1"/>
  <c r="H45"/>
  <c r="I45" s="1"/>
  <c r="K45"/>
  <c r="M45"/>
  <c r="E46"/>
  <c r="F46" s="1"/>
  <c r="H46"/>
  <c r="I46" s="1"/>
  <c r="K46"/>
  <c r="M46"/>
  <c r="E38"/>
  <c r="F38" s="1"/>
  <c r="H38"/>
  <c r="I38" s="1"/>
  <c r="K38"/>
  <c r="M38"/>
  <c r="E39"/>
  <c r="F39" s="1"/>
  <c r="H39"/>
  <c r="I39" s="1"/>
  <c r="K39"/>
  <c r="M39"/>
  <c r="L86" i="2"/>
  <c r="J86"/>
  <c r="G86"/>
  <c r="L85"/>
  <c r="J85"/>
  <c r="G85"/>
  <c r="L84"/>
  <c r="J84"/>
  <c r="G84"/>
  <c r="M82"/>
  <c r="K82"/>
  <c r="H82"/>
  <c r="I82" s="1"/>
  <c r="E82"/>
  <c r="F82" s="1"/>
  <c r="M81"/>
  <c r="K81"/>
  <c r="H81"/>
  <c r="I81" s="1"/>
  <c r="E81"/>
  <c r="F81" s="1"/>
  <c r="M80"/>
  <c r="K80"/>
  <c r="H80"/>
  <c r="I80" s="1"/>
  <c r="E80"/>
  <c r="F80" s="1"/>
  <c r="M79"/>
  <c r="K79"/>
  <c r="H79"/>
  <c r="I79" s="1"/>
  <c r="E79"/>
  <c r="F79" s="1"/>
  <c r="M78"/>
  <c r="K78"/>
  <c r="H78"/>
  <c r="I78" s="1"/>
  <c r="E78"/>
  <c r="F78" s="1"/>
  <c r="M77"/>
  <c r="K77"/>
  <c r="H77"/>
  <c r="I77" s="1"/>
  <c r="E77"/>
  <c r="F77" s="1"/>
  <c r="M76"/>
  <c r="K76"/>
  <c r="H76"/>
  <c r="I76" s="1"/>
  <c r="E76"/>
  <c r="F76" s="1"/>
  <c r="M75"/>
  <c r="K75"/>
  <c r="H75"/>
  <c r="I75" s="1"/>
  <c r="E75"/>
  <c r="F75" s="1"/>
  <c r="M74"/>
  <c r="K74"/>
  <c r="H74"/>
  <c r="I74" s="1"/>
  <c r="E74"/>
  <c r="F74" s="1"/>
  <c r="M73"/>
  <c r="K73"/>
  <c r="H73"/>
  <c r="I73" s="1"/>
  <c r="E73"/>
  <c r="F73" s="1"/>
  <c r="M72"/>
  <c r="K72"/>
  <c r="H72"/>
  <c r="I72" s="1"/>
  <c r="E72"/>
  <c r="F72" s="1"/>
  <c r="M71"/>
  <c r="K71"/>
  <c r="H71"/>
  <c r="I71" s="1"/>
  <c r="E71"/>
  <c r="F71" s="1"/>
  <c r="M70"/>
  <c r="K70"/>
  <c r="H70"/>
  <c r="I70" s="1"/>
  <c r="E70"/>
  <c r="F70" s="1"/>
  <c r="M69"/>
  <c r="K69"/>
  <c r="H69"/>
  <c r="I69" s="1"/>
  <c r="E69"/>
  <c r="F69" s="1"/>
  <c r="M68"/>
  <c r="K68"/>
  <c r="H68"/>
  <c r="I68" s="1"/>
  <c r="E68"/>
  <c r="F68" s="1"/>
  <c r="M67"/>
  <c r="K67"/>
  <c r="H67"/>
  <c r="I67" s="1"/>
  <c r="E67"/>
  <c r="F67" s="1"/>
  <c r="M66"/>
  <c r="K66"/>
  <c r="H66"/>
  <c r="I66" s="1"/>
  <c r="E66"/>
  <c r="F66" s="1"/>
  <c r="M65"/>
  <c r="K65"/>
  <c r="H65"/>
  <c r="I65" s="1"/>
  <c r="E65"/>
  <c r="F65" s="1"/>
  <c r="M64"/>
  <c r="K64"/>
  <c r="H64"/>
  <c r="I64" s="1"/>
  <c r="E64"/>
  <c r="F64" s="1"/>
  <c r="M63"/>
  <c r="K63"/>
  <c r="H63"/>
  <c r="I63" s="1"/>
  <c r="E63"/>
  <c r="F63" s="1"/>
  <c r="M62"/>
  <c r="K62"/>
  <c r="H62"/>
  <c r="I62" s="1"/>
  <c r="E62"/>
  <c r="F62" s="1"/>
  <c r="M61"/>
  <c r="K61"/>
  <c r="H61"/>
  <c r="I61" s="1"/>
  <c r="E61"/>
  <c r="F61" s="1"/>
  <c r="M60"/>
  <c r="K60"/>
  <c r="H60"/>
  <c r="I60" s="1"/>
  <c r="E60"/>
  <c r="F60" s="1"/>
  <c r="M59"/>
  <c r="K59"/>
  <c r="H59"/>
  <c r="I59" s="1"/>
  <c r="E59"/>
  <c r="F59" s="1"/>
  <c r="M58"/>
  <c r="K58"/>
  <c r="H58"/>
  <c r="I58" s="1"/>
  <c r="E58"/>
  <c r="F58" s="1"/>
  <c r="M57"/>
  <c r="K57"/>
  <c r="H57"/>
  <c r="I57" s="1"/>
  <c r="E57"/>
  <c r="F57" s="1"/>
  <c r="M56"/>
  <c r="K56"/>
  <c r="H56"/>
  <c r="I56" s="1"/>
  <c r="E56"/>
  <c r="F56" s="1"/>
  <c r="M55"/>
  <c r="K55"/>
  <c r="H55"/>
  <c r="I55" s="1"/>
  <c r="E55"/>
  <c r="F55" s="1"/>
  <c r="M54"/>
  <c r="K54"/>
  <c r="H54"/>
  <c r="I54" s="1"/>
  <c r="E54"/>
  <c r="F54" s="1"/>
  <c r="M53"/>
  <c r="K53"/>
  <c r="H53"/>
  <c r="I53" s="1"/>
  <c r="E53"/>
  <c r="F53" s="1"/>
  <c r="M52"/>
  <c r="K52"/>
  <c r="H52"/>
  <c r="I52" s="1"/>
  <c r="E52"/>
  <c r="F52" s="1"/>
  <c r="M51"/>
  <c r="K51"/>
  <c r="H51"/>
  <c r="I51" s="1"/>
  <c r="E51"/>
  <c r="F51" s="1"/>
  <c r="M50"/>
  <c r="K50"/>
  <c r="H50"/>
  <c r="I50" s="1"/>
  <c r="E50"/>
  <c r="F50" s="1"/>
  <c r="M49"/>
  <c r="K49"/>
  <c r="H49"/>
  <c r="I49" s="1"/>
  <c r="E49"/>
  <c r="F49" s="1"/>
  <c r="M48"/>
  <c r="K48"/>
  <c r="H48"/>
  <c r="I48" s="1"/>
  <c r="E48"/>
  <c r="F48" s="1"/>
  <c r="M47"/>
  <c r="K47"/>
  <c r="H47"/>
  <c r="I47" s="1"/>
  <c r="E47"/>
  <c r="F47" s="1"/>
  <c r="M46"/>
  <c r="K46"/>
  <c r="H46"/>
  <c r="I46" s="1"/>
  <c r="E46"/>
  <c r="F46" s="1"/>
  <c r="M45"/>
  <c r="K45"/>
  <c r="H45"/>
  <c r="I45" s="1"/>
  <c r="E45"/>
  <c r="F45" s="1"/>
  <c r="M44"/>
  <c r="K44"/>
  <c r="H44"/>
  <c r="I44" s="1"/>
  <c r="E44"/>
  <c r="F44" s="1"/>
  <c r="M43"/>
  <c r="K43"/>
  <c r="H43"/>
  <c r="I43" s="1"/>
  <c r="E43"/>
  <c r="F43" s="1"/>
  <c r="M42"/>
  <c r="K42"/>
  <c r="H42"/>
  <c r="I42" s="1"/>
  <c r="E42"/>
  <c r="F42" s="1"/>
  <c r="M41"/>
  <c r="K41"/>
  <c r="H41"/>
  <c r="I41" s="1"/>
  <c r="E41"/>
  <c r="F41" s="1"/>
  <c r="M40"/>
  <c r="K40"/>
  <c r="H40"/>
  <c r="I40" s="1"/>
  <c r="E40"/>
  <c r="F40" s="1"/>
  <c r="M39"/>
  <c r="K39"/>
  <c r="H39"/>
  <c r="I39" s="1"/>
  <c r="E39"/>
  <c r="F39" s="1"/>
  <c r="M38"/>
  <c r="K38"/>
  <c r="H38"/>
  <c r="I38" s="1"/>
  <c r="E38"/>
  <c r="F38" s="1"/>
  <c r="M37"/>
  <c r="K37"/>
  <c r="H37"/>
  <c r="I37" s="1"/>
  <c r="E37"/>
  <c r="F37" s="1"/>
  <c r="M36"/>
  <c r="K36"/>
  <c r="H36"/>
  <c r="I36" s="1"/>
  <c r="F36"/>
  <c r="E36"/>
  <c r="M35"/>
  <c r="K35"/>
  <c r="H35"/>
  <c r="I35" s="1"/>
  <c r="E35"/>
  <c r="F35" s="1"/>
  <c r="M34"/>
  <c r="K34"/>
  <c r="H34"/>
  <c r="I34" s="1"/>
  <c r="E34"/>
  <c r="F34" s="1"/>
  <c r="M33"/>
  <c r="K33"/>
  <c r="H33"/>
  <c r="I33" s="1"/>
  <c r="E33"/>
  <c r="F33" s="1"/>
  <c r="M32"/>
  <c r="K32"/>
  <c r="H32"/>
  <c r="I32" s="1"/>
  <c r="E32"/>
  <c r="F32" s="1"/>
  <c r="M31"/>
  <c r="K31"/>
  <c r="H31"/>
  <c r="I31" s="1"/>
  <c r="E31"/>
  <c r="F31" s="1"/>
  <c r="M30"/>
  <c r="K30"/>
  <c r="H30"/>
  <c r="I30" s="1"/>
  <c r="E30"/>
  <c r="F30" s="1"/>
  <c r="M28"/>
  <c r="K28"/>
  <c r="H28"/>
  <c r="I28" s="1"/>
  <c r="E28"/>
  <c r="F28" s="1"/>
  <c r="M27"/>
  <c r="K27"/>
  <c r="H27"/>
  <c r="I27" s="1"/>
  <c r="E27"/>
  <c r="F27" s="1"/>
  <c r="M26"/>
  <c r="K26"/>
  <c r="H26"/>
  <c r="I26" s="1"/>
  <c r="E26"/>
  <c r="F26" s="1"/>
  <c r="M25"/>
  <c r="K25"/>
  <c r="H25"/>
  <c r="I25" s="1"/>
  <c r="E25"/>
  <c r="F25" s="1"/>
  <c r="M24"/>
  <c r="K24"/>
  <c r="H24"/>
  <c r="I24" s="1"/>
  <c r="E24"/>
  <c r="F24" s="1"/>
  <c r="M23"/>
  <c r="K23"/>
  <c r="H23"/>
  <c r="I23" s="1"/>
  <c r="E23"/>
  <c r="F23" s="1"/>
  <c r="M22"/>
  <c r="K22"/>
  <c r="H22"/>
  <c r="I22" s="1"/>
  <c r="E22"/>
  <c r="F22" s="1"/>
  <c r="M21"/>
  <c r="K21"/>
  <c r="H21"/>
  <c r="I21" s="1"/>
  <c r="E21"/>
  <c r="F21" s="1"/>
  <c r="M20"/>
  <c r="K20"/>
  <c r="H20"/>
  <c r="I20" s="1"/>
  <c r="E20"/>
  <c r="F20" s="1"/>
  <c r="M19"/>
  <c r="K19"/>
  <c r="I19"/>
  <c r="E19"/>
  <c r="F19" s="1"/>
  <c r="M18"/>
  <c r="K18"/>
  <c r="H18"/>
  <c r="I18" s="1"/>
  <c r="E18"/>
  <c r="F18" s="1"/>
  <c r="M17"/>
  <c r="K17"/>
  <c r="H17"/>
  <c r="I17" s="1"/>
  <c r="E17"/>
  <c r="F17" s="1"/>
  <c r="M16"/>
  <c r="K16"/>
  <c r="H16"/>
  <c r="I16" s="1"/>
  <c r="E16"/>
  <c r="F16" s="1"/>
  <c r="M15"/>
  <c r="K15"/>
  <c r="H15"/>
  <c r="H85" s="1"/>
  <c r="E15"/>
  <c r="F15" s="1"/>
  <c r="E29" i="3"/>
  <c r="F29" s="1"/>
  <c r="H29"/>
  <c r="I29" s="1"/>
  <c r="K29"/>
  <c r="M29"/>
  <c r="E30"/>
  <c r="F30" s="1"/>
  <c r="H30"/>
  <c r="I30" s="1"/>
  <c r="K30"/>
  <c r="M30"/>
  <c r="E31"/>
  <c r="F31" s="1"/>
  <c r="H31"/>
  <c r="I31" s="1"/>
  <c r="K31"/>
  <c r="M31"/>
  <c r="E32"/>
  <c r="F32" s="1"/>
  <c r="H32"/>
  <c r="I32" s="1"/>
  <c r="K32"/>
  <c r="M32"/>
  <c r="E33"/>
  <c r="F33" s="1"/>
  <c r="H33"/>
  <c r="I33" s="1"/>
  <c r="K33"/>
  <c r="M33"/>
  <c r="E34"/>
  <c r="F34" s="1"/>
  <c r="H34"/>
  <c r="I34" s="1"/>
  <c r="K34"/>
  <c r="M34"/>
  <c r="E35"/>
  <c r="F35" s="1"/>
  <c r="H35"/>
  <c r="I35" s="1"/>
  <c r="K35"/>
  <c r="M35"/>
  <c r="E36"/>
  <c r="F36" s="1"/>
  <c r="H36"/>
  <c r="I36" s="1"/>
  <c r="K36"/>
  <c r="M36"/>
  <c r="E37"/>
  <c r="F37" s="1"/>
  <c r="H37"/>
  <c r="I37" s="1"/>
  <c r="K37"/>
  <c r="M37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15"/>
  <c r="H15"/>
  <c r="I15" s="1"/>
  <c r="K15"/>
  <c r="M15"/>
  <c r="M28"/>
  <c r="K28"/>
  <c r="H28"/>
  <c r="I28" s="1"/>
  <c r="M27"/>
  <c r="K27"/>
  <c r="H27"/>
  <c r="I27" s="1"/>
  <c r="M26"/>
  <c r="K26"/>
  <c r="H26"/>
  <c r="I26" s="1"/>
  <c r="M25"/>
  <c r="K25"/>
  <c r="H25"/>
  <c r="I25" s="1"/>
  <c r="M24"/>
  <c r="K24"/>
  <c r="H24"/>
  <c r="I24" s="1"/>
  <c r="M23"/>
  <c r="K23"/>
  <c r="H23"/>
  <c r="I23" s="1"/>
  <c r="M22"/>
  <c r="K22"/>
  <c r="H22"/>
  <c r="I22" s="1"/>
  <c r="M21"/>
  <c r="K21"/>
  <c r="H21"/>
  <c r="I21" s="1"/>
  <c r="M20"/>
  <c r="K20"/>
  <c r="H20"/>
  <c r="I20" s="1"/>
  <c r="M19"/>
  <c r="K19"/>
  <c r="H19"/>
  <c r="I19" s="1"/>
  <c r="M18"/>
  <c r="K18"/>
  <c r="H18"/>
  <c r="I18" s="1"/>
  <c r="M17"/>
  <c r="K17"/>
  <c r="H17"/>
  <c r="I17" s="1"/>
  <c r="M16"/>
  <c r="K16"/>
  <c r="H16"/>
  <c r="I16" s="1"/>
  <c r="N29" i="2" l="1"/>
  <c r="O29" s="1"/>
  <c r="N83"/>
  <c r="O83" s="1"/>
  <c r="N44" i="3"/>
  <c r="O44" s="1"/>
  <c r="N41"/>
  <c r="O41" s="1"/>
  <c r="N40"/>
  <c r="O40" s="1"/>
  <c r="N45"/>
  <c r="O45" s="1"/>
  <c r="N39"/>
  <c r="O39" s="1"/>
  <c r="N46"/>
  <c r="O46" s="1"/>
  <c r="N42"/>
  <c r="O42" s="1"/>
  <c r="N43"/>
  <c r="O43" s="1"/>
  <c r="N38"/>
  <c r="O38" s="1"/>
  <c r="K85" i="2"/>
  <c r="N26"/>
  <c r="O26" s="1"/>
  <c r="N80"/>
  <c r="O80" s="1"/>
  <c r="N18"/>
  <c r="O18" s="1"/>
  <c r="N31"/>
  <c r="O31" s="1"/>
  <c r="N76"/>
  <c r="O76" s="1"/>
  <c r="N39"/>
  <c r="O39" s="1"/>
  <c r="N52"/>
  <c r="O52" s="1"/>
  <c r="N64"/>
  <c r="O64" s="1"/>
  <c r="N72"/>
  <c r="O72" s="1"/>
  <c r="N22"/>
  <c r="O22" s="1"/>
  <c r="N35"/>
  <c r="O35" s="1"/>
  <c r="N42"/>
  <c r="O42" s="1"/>
  <c r="N48"/>
  <c r="O48" s="1"/>
  <c r="N56"/>
  <c r="O56" s="1"/>
  <c r="N61"/>
  <c r="O61" s="1"/>
  <c r="N68"/>
  <c r="O68" s="1"/>
  <c r="H84"/>
  <c r="F86"/>
  <c r="E85"/>
  <c r="M84"/>
  <c r="K86"/>
  <c r="E86"/>
  <c r="N34" i="3"/>
  <c r="O34" s="1"/>
  <c r="N30"/>
  <c r="O30" s="1"/>
  <c r="N35"/>
  <c r="O35" s="1"/>
  <c r="N31"/>
  <c r="O31" s="1"/>
  <c r="N37"/>
  <c r="O37" s="1"/>
  <c r="N33"/>
  <c r="O33" s="1"/>
  <c r="N29"/>
  <c r="O29" s="1"/>
  <c r="N36"/>
  <c r="O36" s="1"/>
  <c r="N32"/>
  <c r="O32" s="1"/>
  <c r="N67" i="2"/>
  <c r="O67" s="1"/>
  <c r="N71"/>
  <c r="O71" s="1"/>
  <c r="N75"/>
  <c r="O75" s="1"/>
  <c r="N79"/>
  <c r="O79" s="1"/>
  <c r="N16"/>
  <c r="O16" s="1"/>
  <c r="N20"/>
  <c r="O20" s="1"/>
  <c r="N24"/>
  <c r="O24" s="1"/>
  <c r="N28"/>
  <c r="O28" s="1"/>
  <c r="N33"/>
  <c r="O33" s="1"/>
  <c r="N37"/>
  <c r="O37" s="1"/>
  <c r="N41"/>
  <c r="O41" s="1"/>
  <c r="N43"/>
  <c r="O43" s="1"/>
  <c r="N46"/>
  <c r="O46" s="1"/>
  <c r="N50"/>
  <c r="O50" s="1"/>
  <c r="N54"/>
  <c r="O54" s="1"/>
  <c r="N58"/>
  <c r="O58" s="1"/>
  <c r="N60"/>
  <c r="O60" s="1"/>
  <c r="N63"/>
  <c r="O63" s="1"/>
  <c r="N66"/>
  <c r="O66" s="1"/>
  <c r="N70"/>
  <c r="O70" s="1"/>
  <c r="N74"/>
  <c r="O74" s="1"/>
  <c r="N78"/>
  <c r="O78" s="1"/>
  <c r="N19"/>
  <c r="O19" s="1"/>
  <c r="N23"/>
  <c r="O23" s="1"/>
  <c r="N27"/>
  <c r="O27" s="1"/>
  <c r="N32"/>
  <c r="O32" s="1"/>
  <c r="N36"/>
  <c r="O36" s="1"/>
  <c r="N40"/>
  <c r="O40" s="1"/>
  <c r="N45"/>
  <c r="O45" s="1"/>
  <c r="N49"/>
  <c r="O49" s="1"/>
  <c r="N53"/>
  <c r="O53" s="1"/>
  <c r="N57"/>
  <c r="O57" s="1"/>
  <c r="N59"/>
  <c r="O59" s="1"/>
  <c r="N62"/>
  <c r="O62" s="1"/>
  <c r="N65"/>
  <c r="O65" s="1"/>
  <c r="N69"/>
  <c r="O69" s="1"/>
  <c r="N73"/>
  <c r="O73" s="1"/>
  <c r="N77"/>
  <c r="O77" s="1"/>
  <c r="N81"/>
  <c r="O81" s="1"/>
  <c r="N17"/>
  <c r="O17" s="1"/>
  <c r="N21"/>
  <c r="O21" s="1"/>
  <c r="N25"/>
  <c r="O25" s="1"/>
  <c r="N30"/>
  <c r="O30" s="1"/>
  <c r="N34"/>
  <c r="O34" s="1"/>
  <c r="N38"/>
  <c r="O38" s="1"/>
  <c r="N44"/>
  <c r="O44" s="1"/>
  <c r="N47"/>
  <c r="O47" s="1"/>
  <c r="N51"/>
  <c r="O51" s="1"/>
  <c r="N55"/>
  <c r="O55" s="1"/>
  <c r="N82"/>
  <c r="O82" s="1"/>
  <c r="E84"/>
  <c r="K84"/>
  <c r="M86"/>
  <c r="I15"/>
  <c r="M85"/>
  <c r="H86"/>
  <c r="F84"/>
  <c r="F85"/>
  <c r="N27" i="3"/>
  <c r="O27" s="1"/>
  <c r="F15"/>
  <c r="N17"/>
  <c r="O17" s="1"/>
  <c r="N19"/>
  <c r="O19" s="1"/>
  <c r="N25"/>
  <c r="O25" s="1"/>
  <c r="N26"/>
  <c r="O26" s="1"/>
  <c r="N18"/>
  <c r="O18" s="1"/>
  <c r="N16"/>
  <c r="O16" s="1"/>
  <c r="N21"/>
  <c r="O21" s="1"/>
  <c r="N23"/>
  <c r="O23" s="1"/>
  <c r="N22"/>
  <c r="O22" s="1"/>
  <c r="N24"/>
  <c r="O24" s="1"/>
  <c r="N20"/>
  <c r="O20" s="1"/>
  <c r="N28"/>
  <c r="O28" s="1"/>
  <c r="I84" i="2" l="1"/>
  <c r="I85"/>
  <c r="I86"/>
  <c r="N15"/>
  <c r="N15" i="3"/>
  <c r="O15" s="1"/>
  <c r="N84" i="2" l="1"/>
  <c r="O15"/>
  <c r="N85"/>
  <c r="N86"/>
</calcChain>
</file>

<file path=xl/sharedStrings.xml><?xml version="1.0" encoding="utf-8"?>
<sst xmlns="http://schemas.openxmlformats.org/spreadsheetml/2006/main" count="182" uniqueCount="141">
  <si>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</si>
  <si>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</si>
  <si>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</si>
  <si>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</si>
  <si>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</si>
  <si>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</si>
  <si>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</si>
  <si>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</si>
  <si>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</si>
  <si>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</si>
  <si>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</si>
  <si>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</si>
  <si>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</si>
  <si>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</si>
  <si>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</si>
  <si>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</si>
  <si>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</si>
  <si>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</si>
  <si>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</si>
  <si>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</si>
  <si>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</si>
  <si>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</si>
  <si>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</si>
  <si>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</si>
  <si>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</si>
  <si>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</si>
  <si>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</si>
  <si>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FAKULTAS HUKUM DAN ILMU SOSIAL</t>
  </si>
  <si>
    <t>: Hukum</t>
  </si>
  <si>
    <t>: Ganjil / 01 (Reguler)</t>
  </si>
  <si>
    <t>: Ganjil / 02 (Non Reguler)</t>
  </si>
  <si>
    <t>%</t>
  </si>
  <si>
    <t>Mardani Umar SH.M.H</t>
  </si>
  <si>
    <t>: Politik Hukum</t>
  </si>
  <si>
    <t>: Mardani Umar SH.M.H</t>
  </si>
  <si>
    <t xml:space="preserve"> :   HUK- 41152</t>
  </si>
  <si>
    <t>ADILA PUTRI</t>
  </si>
  <si>
    <t>AGATA JUWITA PUTRI</t>
  </si>
  <si>
    <t>AHMAD KOMARI</t>
  </si>
  <si>
    <t>AHMAD RIANSYAH</t>
  </si>
  <si>
    <t>ALFINA SARI</t>
  </si>
  <si>
    <t>ALIM PURNOMO</t>
  </si>
  <si>
    <t>ANDINI FADILLAH</t>
  </si>
  <si>
    <t>ANDREA LEVIBA</t>
  </si>
  <si>
    <t>ANGGI S. BRATA</t>
  </si>
  <si>
    <t>ANISA DWI ISMAWATI</t>
  </si>
  <si>
    <t>ARIEL SATRIANA</t>
  </si>
  <si>
    <t>ARPANI</t>
  </si>
  <si>
    <t>A.TOMMY SANJAYA</t>
  </si>
  <si>
    <t>BAGUS DWI SANTOSO</t>
  </si>
  <si>
    <t>BERDI ANGGARA</t>
  </si>
  <si>
    <t>DESI SAFITRI</t>
  </si>
  <si>
    <t>DEVA ANGGRAINI</t>
  </si>
  <si>
    <t>DEWAN SOLVI</t>
  </si>
  <si>
    <t>DIKI CANDRA SONIYA</t>
  </si>
  <si>
    <t>DWI WAHYUNI</t>
  </si>
  <si>
    <t>EDO ERLANGGA</t>
  </si>
  <si>
    <t>EDWIN DWI LAKSANA</t>
  </si>
  <si>
    <t>FAISAL BASRI</t>
  </si>
  <si>
    <t>FAYZAL SUMANTRI</t>
  </si>
  <si>
    <t>FEBRI IBNURULLAH</t>
  </si>
  <si>
    <t>GHOZI IRAWAN</t>
  </si>
  <si>
    <t>GUNAWAN</t>
  </si>
  <si>
    <t>HAFID TRI KURNIAWAN</t>
  </si>
  <si>
    <t>HERI SETIAWAN</t>
  </si>
  <si>
    <t>IBNUL ALWAN</t>
  </si>
  <si>
    <t>IFAN SURI</t>
  </si>
  <si>
    <t>INDRI MELAWATI HIDAYAH</t>
  </si>
  <si>
    <t>INKA RIA AGUSTIN</t>
  </si>
  <si>
    <t>IQBAL RAFZANJANI</t>
  </si>
  <si>
    <t>IRHAM JAUHARI</t>
  </si>
  <si>
    <t>JATMIKA</t>
  </si>
  <si>
    <t>JUNARIO ANDIKA</t>
  </si>
  <si>
    <t>LIA FITRI CAHYANI</t>
  </si>
  <si>
    <t>LUYGI HANANDES</t>
  </si>
  <si>
    <t>M. ARIPAN TANO</t>
  </si>
  <si>
    <t>M. DANI MANTIYASGO</t>
  </si>
  <si>
    <t>M. HAFIZ</t>
  </si>
  <si>
    <t>M. YUSRIL DARMAWAN</t>
  </si>
  <si>
    <t>MANDO AKHMAD SAPUTRA</t>
  </si>
  <si>
    <t>MEGA RIA PRATIWI</t>
  </si>
  <si>
    <t>MEISY AMORY</t>
  </si>
  <si>
    <t>MEVANDER MARENO</t>
  </si>
  <si>
    <t>MIRANDA SUBRATA</t>
  </si>
  <si>
    <t>MONICHA TANJA MEGA YASTAMA</t>
  </si>
  <si>
    <t>MUHAMMAD NUR ROMADHAN</t>
  </si>
  <si>
    <t>NORA KEMALA DEWI</t>
  </si>
  <si>
    <t>PUTRI YANTINA</t>
  </si>
  <si>
    <t>RATU INDAH PERMATA SARI</t>
  </si>
  <si>
    <t>RENDI MERPELIA</t>
  </si>
  <si>
    <t>RENDIA ISTABELLA SEPTERIA</t>
  </si>
  <si>
    <t>REZA BAYU FAIRNANDO</t>
  </si>
  <si>
    <t>RIDHO PRADANA</t>
  </si>
  <si>
    <t>RIFKI HAMDANI</t>
  </si>
  <si>
    <t>RIO WAHYUDI</t>
  </si>
  <si>
    <t>RYAN SHAPUTRA</t>
  </si>
  <si>
    <t>SARAH NURUL IZA</t>
  </si>
  <si>
    <t>SARTIKA</t>
  </si>
  <si>
    <t>SATRIA WIJAYA</t>
  </si>
  <si>
    <t>SERLI AYU ANGGRAINI</t>
  </si>
  <si>
    <t xml:space="preserve">SUCI FITRIYANA </t>
  </si>
  <si>
    <t>TEGUH WIRA HADI KUSUMA</t>
  </si>
  <si>
    <t>TEGUH WIRA MAHARDHIKA</t>
  </si>
  <si>
    <t>WELIAN ARIF WINANDA</t>
  </si>
  <si>
    <t>YOGA NOVI ALFAT</t>
  </si>
  <si>
    <t>ADE CITRA DEWI</t>
  </si>
  <si>
    <t>AHMAD HAIKAL</t>
  </si>
  <si>
    <t>AHMAD NASER</t>
  </si>
  <si>
    <t>ALDI RIDHO ZULKARNAEN</t>
  </si>
  <si>
    <t>ANGGUN SRI PUTRI</t>
  </si>
  <si>
    <t>ANITA PUSPA DEWI</t>
  </si>
  <si>
    <t>AON ALBET</t>
  </si>
  <si>
    <t>ARIEF RACHMAN HAKIM</t>
  </si>
  <si>
    <t>DENY AFRIAN</t>
  </si>
  <si>
    <t>FAHMI NADANI CANDRA SAPUTRA</t>
  </si>
  <si>
    <t>IMAM MUSTOFA</t>
  </si>
  <si>
    <t>INDRA SAPUTRA SANJAYA</t>
  </si>
  <si>
    <t>JUNIKA DANI SAPUTRA</t>
  </si>
  <si>
    <t>M.RIDHO WIJAYA</t>
  </si>
  <si>
    <t>M.YOSEP ALIPIO</t>
  </si>
  <si>
    <t>MUHAMMAD RIO ALI</t>
  </si>
  <si>
    <t>NIKO ANDIKA. AL</t>
  </si>
  <si>
    <t>RAHMAD AGUNG DZULHIJAH</t>
  </si>
  <si>
    <t>RAHMAD HIDAYAT</t>
  </si>
  <si>
    <t>ROBI RIVKI</t>
  </si>
  <si>
    <t>SITI HAMIDAH</t>
  </si>
  <si>
    <t>SYAFANY</t>
  </si>
  <si>
    <t>TRI IDA MULYANINGSIH</t>
  </si>
  <si>
    <t>VERI IRAWAN</t>
  </si>
  <si>
    <t>Semester/Kelas</t>
  </si>
  <si>
    <t xml:space="preserve">: 3 SKS </t>
  </si>
  <si>
    <t>AINUN BAGUS</t>
  </si>
  <si>
    <t>HENDRY DUNANT</t>
  </si>
  <si>
    <t>1974201072P</t>
  </si>
  <si>
    <t>DINDA VAJARIYANTI</t>
  </si>
  <si>
    <t xml:space="preserve">ARI WIJAYANTI   </t>
  </si>
  <si>
    <t>1974201070P</t>
  </si>
  <si>
    <t>ARI YUNANDA</t>
  </si>
  <si>
    <t>ADE PRASTIA NUGRAHA</t>
  </si>
  <si>
    <t>ARFINANDO SAPUTRA</t>
  </si>
  <si>
    <t>1802990111.P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</si>
</sst>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Narrow"/>
      <family val="2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3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/>
    <xf numFmtId="1" fontId="12" fillId="0" borderId="13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2" fillId="0" borderId="14" xfId="0" applyFont="1" applyBorder="1"/>
    <xf numFmtId="1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15" xfId="0" applyFont="1" applyBorder="1"/>
    <xf numFmtId="1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 vertical="center"/>
    </xf>
    <xf numFmtId="0" fontId="16" fillId="0" borderId="2" xfId="6" quotePrefix="1" applyFont="1" applyBorder="1" applyAlignment="1">
      <alignment horizontal="center"/>
    </xf>
    <xf numFmtId="0" fontId="18" fillId="0" borderId="0" xfId="6" applyFont="1" applyBorder="1"/>
    <xf numFmtId="0" fontId="15" fillId="0" borderId="0" xfId="6" applyFont="1" applyBorder="1"/>
    <xf numFmtId="0" fontId="17" fillId="0" borderId="2" xfId="0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21" fillId="0" borderId="2" xfId="0" applyFont="1" applyBorder="1" applyAlignment="1">
      <alignment wrapText="1"/>
    </xf>
    <xf numFmtId="0" fontId="21" fillId="0" borderId="2" xfId="2" applyFont="1" applyBorder="1" applyAlignment="1" applyProtection="1">
      <alignment wrapText="1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9" fontId="9" fillId="2" borderId="6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1" fillId="0" borderId="16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16" xfId="0" applyFont="1" applyBorder="1"/>
    <xf numFmtId="0" fontId="22" fillId="0" borderId="2" xfId="0" applyFont="1" applyBorder="1"/>
    <xf numFmtId="0" fontId="15" fillId="3" borderId="2" xfId="0" applyFont="1" applyFill="1" applyBorder="1" applyAlignment="1">
      <alignment horizontal="center" vertical="top"/>
    </xf>
    <xf numFmtId="0" fontId="19" fillId="3" borderId="16" xfId="0" applyFont="1" applyFill="1" applyBorder="1"/>
    <xf numFmtId="0" fontId="5" fillId="3" borderId="0" xfId="0" applyFont="1" applyFill="1"/>
    <xf numFmtId="0" fontId="8" fillId="3" borderId="0" xfId="0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9" fillId="3" borderId="15" xfId="0" applyFont="1" applyFill="1" applyBorder="1"/>
    <xf numFmtId="0" fontId="19" fillId="3" borderId="3" xfId="0" applyFont="1" applyFill="1" applyBorder="1"/>
    <xf numFmtId="0" fontId="20" fillId="3" borderId="16" xfId="0" applyFont="1" applyFill="1" applyBorder="1"/>
    <xf numFmtId="0" fontId="0" fillId="3" borderId="3" xfId="0" applyFill="1" applyBorder="1"/>
    <xf numFmtId="0" fontId="19" fillId="3" borderId="4" xfId="0" applyFont="1" applyFill="1" applyBorder="1"/>
    <xf numFmtId="0" fontId="19" fillId="3" borderId="18" xfId="0" applyFont="1" applyFill="1" applyBorder="1"/>
    <xf numFmtId="0" fontId="20" fillId="3" borderId="18" xfId="0" applyFont="1" applyFill="1" applyBorder="1"/>
    <xf numFmtId="0" fontId="12" fillId="3" borderId="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7" fillId="3" borderId="0" xfId="0" applyFont="1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2" fillId="3" borderId="2" xfId="0" quotePrefix="1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top"/>
    </xf>
    <xf numFmtId="0" fontId="22" fillId="3" borderId="1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2" fillId="3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9" fontId="9" fillId="2" borderId="6" xfId="0" applyNumberFormat="1" applyFont="1" applyFill="1" applyBorder="1" applyAlignment="1">
      <alignment horizontal="center" vertical="center"/>
    </xf>
    <xf numFmtId="9" fontId="9" fillId="2" borderId="1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7">
    <cellStyle name="Hyperlink" xfId="2" builtinId="8"/>
    <cellStyle name="Normal" xfId="0" builtinId="0"/>
    <cellStyle name="Normal 2" xfId="6"/>
    <cellStyle name="Normal 2 2" xfId="4"/>
    <cellStyle name="Normal 2 2 2" xfId="3"/>
    <cellStyle name="Normal 2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751416</xdr:colOff>
      <xdr:row>2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972046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354749</xdr:colOff>
      <xdr:row>0</xdr:row>
      <xdr:rowOff>1</xdr:rowOff>
    </xdr:from>
    <xdr:to>
      <xdr:col>1</xdr:col>
      <xdr:colOff>789516</xdr:colOff>
      <xdr:row>2</xdr:row>
      <xdr:rowOff>66676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4749" y="1"/>
          <a:ext cx="86339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:8082/pesertadidik/detail/139942d8-230b-4a1b-985b-e27cf5cf6bf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ocalhost:8082/pesertadidik/detail/48036884-5aee-4747-a1fc-90ea31ccbcb6" TargetMode="External"/><Relationship Id="rId1" Type="http://schemas.openxmlformats.org/officeDocument/2006/relationships/hyperlink" Target="http://localhost:8082/pesertadidik/detail/330bacaa-29d8-42d7-b17d-e52ea4fdde2d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>
      <selection activeCell="C16" sqref="C16"/>
    </sheetView>
  </sheetViews>
  <sheetFormatPr defaultRowHeight="15"/>
  <cols>
    <col min="1" max="1" width="7" customWidth="1"/>
    <col min="2" max="2" width="14.7109375" style="16" customWidth="1"/>
    <col min="3" max="3" width="33.42578125" style="58" bestFit="1" customWidth="1"/>
    <col min="4" max="4" width="8.7109375" style="16" customWidth="1"/>
    <col min="5" max="5" width="7.7109375" bestFit="1" customWidth="1"/>
    <col min="6" max="6" width="7" customWidth="1"/>
    <col min="7" max="7" width="6.5703125" customWidth="1"/>
    <col min="8" max="8" width="13.42578125" customWidth="1"/>
    <col min="9" max="9" width="10.85546875" customWidth="1"/>
    <col min="13" max="15" width="10.28515625" bestFit="1" customWidth="1"/>
  </cols>
  <sheetData>
    <row r="1" spans="1:19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9" ht="26.25">
      <c r="A2" s="90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9" ht="16.5" thickBo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9" ht="15.75" thickTop="1">
      <c r="A4" s="1"/>
      <c r="B4" s="15"/>
      <c r="C4" s="56"/>
      <c r="D4" s="1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15.7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9" ht="15.75">
      <c r="A6" s="92" t="s">
        <v>27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9" ht="15.75">
      <c r="A7" s="14"/>
      <c r="B7" s="14"/>
      <c r="C7" s="57"/>
      <c r="D7" s="45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9" ht="15.75">
      <c r="A8" s="2" t="s">
        <v>3</v>
      </c>
      <c r="B8" s="2" t="s">
        <v>3</v>
      </c>
      <c r="D8" s="49" t="s">
        <v>28</v>
      </c>
      <c r="E8" s="2"/>
      <c r="F8" s="2"/>
      <c r="G8" s="2"/>
      <c r="H8" s="2" t="s">
        <v>4</v>
      </c>
      <c r="J8" s="2"/>
      <c r="K8" s="25" t="s">
        <v>35</v>
      </c>
      <c r="L8" s="2"/>
      <c r="M8" s="2"/>
      <c r="N8" s="2"/>
    </row>
    <row r="9" spans="1:19" ht="15.75">
      <c r="A9" s="2" t="s">
        <v>5</v>
      </c>
      <c r="B9" s="2" t="s">
        <v>129</v>
      </c>
      <c r="D9" s="49" t="s">
        <v>29</v>
      </c>
      <c r="E9" s="2"/>
      <c r="F9" s="2"/>
      <c r="G9" s="2"/>
      <c r="H9" s="2" t="s">
        <v>6</v>
      </c>
      <c r="J9" s="2"/>
      <c r="K9" s="2" t="s">
        <v>33</v>
      </c>
      <c r="L9" s="2"/>
      <c r="M9" s="2"/>
      <c r="N9" s="2"/>
    </row>
    <row r="10" spans="1:19" ht="15.75">
      <c r="A10" s="2" t="s">
        <v>7</v>
      </c>
      <c r="B10" s="2" t="s">
        <v>7</v>
      </c>
      <c r="D10" s="49" t="s">
        <v>34</v>
      </c>
      <c r="E10" s="2"/>
      <c r="F10" s="2"/>
      <c r="G10" s="2"/>
      <c r="H10" s="2" t="s">
        <v>8</v>
      </c>
      <c r="J10" s="2"/>
      <c r="K10" s="2" t="s">
        <v>130</v>
      </c>
      <c r="L10" s="2"/>
      <c r="M10" s="2"/>
      <c r="N10" s="2"/>
      <c r="S10" s="24"/>
    </row>
    <row r="11" spans="1:19" ht="15.75">
      <c r="A11" s="3"/>
      <c r="B11" s="18"/>
      <c r="C11" s="59"/>
      <c r="D11" s="45"/>
      <c r="E11" s="3"/>
      <c r="F11" s="3"/>
      <c r="G11" s="3"/>
      <c r="H11" s="3"/>
      <c r="I11" s="3"/>
      <c r="J11" s="3"/>
      <c r="K11" s="3"/>
      <c r="L11" s="3"/>
      <c r="M11" s="3"/>
      <c r="N11" s="3"/>
      <c r="S11" s="24"/>
    </row>
    <row r="12" spans="1:19" ht="15" customHeight="1">
      <c r="A12" s="42" t="s">
        <v>9</v>
      </c>
      <c r="B12" s="42" t="s">
        <v>10</v>
      </c>
      <c r="C12" s="60" t="s">
        <v>11</v>
      </c>
      <c r="D12" s="83" t="s">
        <v>12</v>
      </c>
      <c r="E12" s="83"/>
      <c r="F12" s="83"/>
      <c r="G12" s="88" t="s">
        <v>13</v>
      </c>
      <c r="H12" s="88"/>
      <c r="I12" s="87"/>
      <c r="J12" s="86" t="s">
        <v>14</v>
      </c>
      <c r="K12" s="87"/>
      <c r="L12" s="86" t="s">
        <v>15</v>
      </c>
      <c r="M12" s="87"/>
      <c r="N12" s="84" t="s">
        <v>16</v>
      </c>
      <c r="O12" s="84" t="s">
        <v>17</v>
      </c>
    </row>
    <row r="13" spans="1:19" ht="19.5" customHeight="1">
      <c r="A13" s="43"/>
      <c r="B13" s="43"/>
      <c r="C13" s="61"/>
      <c r="D13" s="44" t="s">
        <v>20</v>
      </c>
      <c r="E13" s="38" t="s">
        <v>31</v>
      </c>
      <c r="F13" s="38">
        <v>0.1</v>
      </c>
      <c r="G13" s="42" t="s">
        <v>18</v>
      </c>
      <c r="H13" s="37" t="s">
        <v>19</v>
      </c>
      <c r="I13" s="38">
        <v>0.25</v>
      </c>
      <c r="J13" s="42" t="s">
        <v>20</v>
      </c>
      <c r="K13" s="38">
        <v>0.25</v>
      </c>
      <c r="L13" s="42" t="s">
        <v>20</v>
      </c>
      <c r="M13" s="38">
        <v>0.4</v>
      </c>
      <c r="N13" s="85"/>
      <c r="O13" s="85"/>
    </row>
    <row r="14" spans="1:19">
      <c r="A14" s="19">
        <v>1</v>
      </c>
      <c r="B14" s="19">
        <v>2</v>
      </c>
      <c r="C14" s="62">
        <v>3</v>
      </c>
      <c r="D14" s="46"/>
      <c r="E14" s="39">
        <v>5</v>
      </c>
      <c r="F14" s="40"/>
      <c r="G14" s="39">
        <v>6</v>
      </c>
      <c r="H14" s="41"/>
      <c r="I14" s="40"/>
      <c r="J14" s="39">
        <v>7</v>
      </c>
      <c r="K14" s="40"/>
      <c r="L14" s="39">
        <v>8</v>
      </c>
      <c r="M14" s="40"/>
      <c r="N14" s="19">
        <v>9</v>
      </c>
      <c r="O14" s="19">
        <v>10</v>
      </c>
    </row>
    <row r="15" spans="1:19" ht="15.75">
      <c r="A15" s="20">
        <v>1</v>
      </c>
      <c r="B15" s="27">
        <v>1802990055</v>
      </c>
      <c r="C15" s="55" t="s">
        <v>36</v>
      </c>
      <c r="D15" s="17">
        <v>10</v>
      </c>
      <c r="E15" s="20">
        <f>(D15/16)*100</f>
        <v>62.5</v>
      </c>
      <c r="F15" s="21">
        <f>ROUND((E15*10%),0)</f>
        <v>6</v>
      </c>
      <c r="G15" s="21">
        <v>70</v>
      </c>
      <c r="H15" s="21">
        <f t="shared" ref="H15:H45" si="0">AVERAGE(G15:G15)</f>
        <v>70</v>
      </c>
      <c r="I15" s="21">
        <f>ROUND((H15*25%),0)</f>
        <v>18</v>
      </c>
      <c r="J15" s="20">
        <v>70</v>
      </c>
      <c r="K15" s="21">
        <f t="shared" ref="K15:K72" si="1">ROUND((J15*25%),0)</f>
        <v>18</v>
      </c>
      <c r="L15" s="21">
        <v>80</v>
      </c>
      <c r="M15" s="21">
        <f t="shared" ref="M15:M72" si="2">ROUND((L15*40%),0)</f>
        <v>32</v>
      </c>
      <c r="N15" s="21">
        <f t="shared" ref="N15:N45" si="3">ROUND((F15+I15+K15+M15),0)</f>
        <v>74</v>
      </c>
      <c r="O15" s="22" t="str">
        <f>IF(N15&gt;=80,"A",IF(N15&gt;=76.25,"A-",IF(N15&gt;=68.75,"B+",IF(N15&gt;=65,"B",IF(N15&gt;=62.5,"B-",IF(N15&gt;=57.5,"C+",IF(N15&gt;=55,"C",IF(N15&gt;=51.25,"C-",IF(N15&gt;=43.75,"D+",IF(N15&gt;=40,"D","E"))))))))))</f>
        <v>B+</v>
      </c>
    </row>
    <row r="16" spans="1:19" ht="15.75">
      <c r="A16" s="20">
        <v>2</v>
      </c>
      <c r="B16" s="27">
        <v>1802990046</v>
      </c>
      <c r="C16" s="55" t="s">
        <v>37</v>
      </c>
      <c r="D16" s="17">
        <v>10</v>
      </c>
      <c r="E16" s="20">
        <f t="shared" ref="E16:E58" si="4">(D16/16)*100</f>
        <v>62.5</v>
      </c>
      <c r="F16" s="21">
        <f t="shared" ref="F16:F58" si="5">ROUND((E16*10%),0)</f>
        <v>6</v>
      </c>
      <c r="G16" s="21">
        <v>70</v>
      </c>
      <c r="H16" s="21">
        <f t="shared" si="0"/>
        <v>70</v>
      </c>
      <c r="I16" s="21">
        <f>ROUND((H16*25%),0)</f>
        <v>18</v>
      </c>
      <c r="J16" s="20">
        <v>70</v>
      </c>
      <c r="K16" s="21">
        <f t="shared" si="1"/>
        <v>18</v>
      </c>
      <c r="L16" s="21">
        <v>80</v>
      </c>
      <c r="M16" s="21">
        <f t="shared" si="2"/>
        <v>32</v>
      </c>
      <c r="N16" s="21">
        <f t="shared" si="3"/>
        <v>74</v>
      </c>
      <c r="O16" s="22" t="str">
        <f t="shared" ref="O16:O58" si="6">IF(N16&gt;=80,"A",IF(N16&gt;=76.25,"A-",IF(N16&gt;=68.75,"B+",IF(N16&gt;=65,"B",IF(N16&gt;=62.5,"B-",IF(N16&gt;=57.5,"C+",IF(N16&gt;=55,"C",IF(N16&gt;=51.25,"C-",IF(N16&gt;=43.75,"D+",IF(N16&gt;=40,"D","E"))))))))))</f>
        <v>B+</v>
      </c>
    </row>
    <row r="17" spans="1:15" ht="15.75">
      <c r="A17" s="20">
        <v>3</v>
      </c>
      <c r="B17" s="27">
        <v>1802990026</v>
      </c>
      <c r="C17" s="55" t="s">
        <v>38</v>
      </c>
      <c r="D17" s="17"/>
      <c r="E17" s="20">
        <f t="shared" si="4"/>
        <v>0</v>
      </c>
      <c r="F17" s="21">
        <f>ROUND((E17*10%),0)</f>
        <v>0</v>
      </c>
      <c r="G17" s="21"/>
      <c r="H17" s="21" t="e">
        <f t="shared" si="0"/>
        <v>#DIV/0!</v>
      </c>
      <c r="I17" s="21" t="e">
        <f t="shared" ref="I17:I58" si="7">ROUND((H17*25%),0)</f>
        <v>#DIV/0!</v>
      </c>
      <c r="J17" s="20"/>
      <c r="K17" s="21">
        <f t="shared" si="1"/>
        <v>0</v>
      </c>
      <c r="L17" s="21"/>
      <c r="M17" s="21">
        <f t="shared" si="2"/>
        <v>0</v>
      </c>
      <c r="N17" s="21" t="e">
        <f t="shared" si="3"/>
        <v>#DIV/0!</v>
      </c>
      <c r="O17" s="22" t="e">
        <f t="shared" si="6"/>
        <v>#DIV/0!</v>
      </c>
    </row>
    <row r="18" spans="1:15" ht="15.75">
      <c r="A18" s="20">
        <v>4</v>
      </c>
      <c r="B18" s="27">
        <v>1802990037</v>
      </c>
      <c r="C18" s="55" t="s">
        <v>39</v>
      </c>
      <c r="D18" s="17"/>
      <c r="E18" s="20">
        <f t="shared" si="4"/>
        <v>0</v>
      </c>
      <c r="F18" s="21">
        <f>ROUND((E18*10%),0)</f>
        <v>0</v>
      </c>
      <c r="G18" s="21"/>
      <c r="H18" s="21" t="e">
        <f t="shared" si="0"/>
        <v>#DIV/0!</v>
      </c>
      <c r="I18" s="21" t="e">
        <f t="shared" si="7"/>
        <v>#DIV/0!</v>
      </c>
      <c r="J18" s="20"/>
      <c r="K18" s="21">
        <f t="shared" si="1"/>
        <v>0</v>
      </c>
      <c r="L18" s="21"/>
      <c r="M18" s="21">
        <f t="shared" si="2"/>
        <v>0</v>
      </c>
      <c r="N18" s="21" t="e">
        <f t="shared" si="3"/>
        <v>#DIV/0!</v>
      </c>
      <c r="O18" s="22" t="e">
        <f t="shared" si="6"/>
        <v>#DIV/0!</v>
      </c>
    </row>
    <row r="19" spans="1:15" ht="15.75">
      <c r="A19" s="20">
        <v>5</v>
      </c>
      <c r="B19" s="28">
        <v>1802000080</v>
      </c>
      <c r="C19" s="55" t="s">
        <v>40</v>
      </c>
      <c r="D19" s="17">
        <v>8</v>
      </c>
      <c r="E19" s="20">
        <f t="shared" si="4"/>
        <v>50</v>
      </c>
      <c r="F19" s="21">
        <f t="shared" si="5"/>
        <v>5</v>
      </c>
      <c r="G19" s="21">
        <v>70</v>
      </c>
      <c r="H19" s="21">
        <v>70</v>
      </c>
      <c r="I19" s="21">
        <f t="shared" si="7"/>
        <v>18</v>
      </c>
      <c r="J19" s="20">
        <v>70</v>
      </c>
      <c r="K19" s="21">
        <f t="shared" si="1"/>
        <v>18</v>
      </c>
      <c r="L19" s="21">
        <v>70</v>
      </c>
      <c r="M19" s="21">
        <f t="shared" si="2"/>
        <v>28</v>
      </c>
      <c r="N19" s="21">
        <f t="shared" si="3"/>
        <v>69</v>
      </c>
      <c r="O19" s="22" t="str">
        <f t="shared" si="6"/>
        <v>B+</v>
      </c>
    </row>
    <row r="20" spans="1:15" ht="15.75">
      <c r="A20" s="20">
        <v>6</v>
      </c>
      <c r="B20" s="29">
        <v>1802950010</v>
      </c>
      <c r="C20" s="55" t="s">
        <v>41</v>
      </c>
      <c r="D20" s="17">
        <v>10</v>
      </c>
      <c r="E20" s="20">
        <f t="shared" si="4"/>
        <v>62.5</v>
      </c>
      <c r="F20" s="21">
        <f t="shared" si="5"/>
        <v>6</v>
      </c>
      <c r="G20" s="21">
        <v>70</v>
      </c>
      <c r="H20" s="21">
        <f t="shared" si="0"/>
        <v>70</v>
      </c>
      <c r="I20" s="21">
        <f t="shared" si="7"/>
        <v>18</v>
      </c>
      <c r="J20" s="20">
        <v>70</v>
      </c>
      <c r="K20" s="21">
        <f t="shared" si="1"/>
        <v>18</v>
      </c>
      <c r="L20" s="21">
        <v>80</v>
      </c>
      <c r="M20" s="21">
        <f t="shared" si="2"/>
        <v>32</v>
      </c>
      <c r="N20" s="21">
        <f t="shared" si="3"/>
        <v>74</v>
      </c>
      <c r="O20" s="22" t="str">
        <f t="shared" si="6"/>
        <v>B+</v>
      </c>
    </row>
    <row r="21" spans="1:15" ht="15.75">
      <c r="A21" s="20">
        <v>7</v>
      </c>
      <c r="B21" s="27">
        <v>1802000002</v>
      </c>
      <c r="C21" s="55" t="s">
        <v>42</v>
      </c>
      <c r="D21" s="17">
        <v>9</v>
      </c>
      <c r="E21" s="20">
        <f t="shared" si="4"/>
        <v>56.25</v>
      </c>
      <c r="F21" s="21">
        <f t="shared" si="5"/>
        <v>6</v>
      </c>
      <c r="G21" s="21">
        <v>70</v>
      </c>
      <c r="H21" s="21">
        <f t="shared" si="0"/>
        <v>70</v>
      </c>
      <c r="I21" s="21">
        <f t="shared" si="7"/>
        <v>18</v>
      </c>
      <c r="J21" s="20">
        <v>70</v>
      </c>
      <c r="K21" s="21">
        <f t="shared" si="1"/>
        <v>18</v>
      </c>
      <c r="L21" s="21">
        <v>70</v>
      </c>
      <c r="M21" s="21">
        <f t="shared" si="2"/>
        <v>28</v>
      </c>
      <c r="N21" s="21">
        <f t="shared" si="3"/>
        <v>70</v>
      </c>
      <c r="O21" s="22" t="str">
        <f t="shared" si="6"/>
        <v>B+</v>
      </c>
    </row>
    <row r="22" spans="1:15" ht="15.75">
      <c r="A22" s="20">
        <v>8</v>
      </c>
      <c r="B22" s="28">
        <v>1802970077</v>
      </c>
      <c r="C22" s="55" t="s">
        <v>43</v>
      </c>
      <c r="D22" s="17"/>
      <c r="E22" s="20">
        <f t="shared" si="4"/>
        <v>0</v>
      </c>
      <c r="F22" s="21">
        <f t="shared" si="5"/>
        <v>0</v>
      </c>
      <c r="G22" s="21"/>
      <c r="H22" s="21" t="e">
        <f t="shared" si="0"/>
        <v>#DIV/0!</v>
      </c>
      <c r="I22" s="21" t="e">
        <f t="shared" si="7"/>
        <v>#DIV/0!</v>
      </c>
      <c r="J22" s="20"/>
      <c r="K22" s="21">
        <f t="shared" si="1"/>
        <v>0</v>
      </c>
      <c r="L22" s="21"/>
      <c r="M22" s="21">
        <f t="shared" si="2"/>
        <v>0</v>
      </c>
      <c r="N22" s="21" t="e">
        <f t="shared" si="3"/>
        <v>#DIV/0!</v>
      </c>
      <c r="O22" s="22" t="e">
        <f t="shared" si="6"/>
        <v>#DIV/0!</v>
      </c>
    </row>
    <row r="23" spans="1:15" ht="15.75">
      <c r="A23" s="20">
        <v>9</v>
      </c>
      <c r="B23" s="27">
        <v>1802000030</v>
      </c>
      <c r="C23" s="55" t="s">
        <v>44</v>
      </c>
      <c r="D23" s="17">
        <v>9</v>
      </c>
      <c r="E23" s="20">
        <f t="shared" si="4"/>
        <v>56.25</v>
      </c>
      <c r="F23" s="21">
        <f t="shared" si="5"/>
        <v>6</v>
      </c>
      <c r="G23" s="21">
        <v>70</v>
      </c>
      <c r="H23" s="21">
        <f t="shared" si="0"/>
        <v>70</v>
      </c>
      <c r="I23" s="21">
        <f t="shared" si="7"/>
        <v>18</v>
      </c>
      <c r="J23" s="20">
        <v>70</v>
      </c>
      <c r="K23" s="21">
        <f t="shared" si="1"/>
        <v>18</v>
      </c>
      <c r="L23" s="21">
        <v>70</v>
      </c>
      <c r="M23" s="21">
        <f t="shared" si="2"/>
        <v>28</v>
      </c>
      <c r="N23" s="21">
        <f t="shared" si="3"/>
        <v>70</v>
      </c>
      <c r="O23" s="22" t="str">
        <f t="shared" si="6"/>
        <v>B+</v>
      </c>
    </row>
    <row r="24" spans="1:15" ht="15.75">
      <c r="A24" s="20">
        <v>10</v>
      </c>
      <c r="B24" s="27">
        <v>1802010053</v>
      </c>
      <c r="C24" s="55" t="s">
        <v>45</v>
      </c>
      <c r="D24" s="17">
        <v>11</v>
      </c>
      <c r="E24" s="20">
        <f t="shared" si="4"/>
        <v>68.75</v>
      </c>
      <c r="F24" s="21">
        <f t="shared" si="5"/>
        <v>7</v>
      </c>
      <c r="G24" s="21">
        <v>70</v>
      </c>
      <c r="H24" s="21">
        <f t="shared" si="0"/>
        <v>70</v>
      </c>
      <c r="I24" s="21">
        <f t="shared" si="7"/>
        <v>18</v>
      </c>
      <c r="J24" s="20">
        <v>70</v>
      </c>
      <c r="K24" s="21">
        <f t="shared" si="1"/>
        <v>18</v>
      </c>
      <c r="L24" s="21">
        <v>80</v>
      </c>
      <c r="M24" s="21">
        <f t="shared" si="2"/>
        <v>32</v>
      </c>
      <c r="N24" s="21">
        <f t="shared" si="3"/>
        <v>75</v>
      </c>
      <c r="O24" s="22" t="str">
        <f t="shared" si="6"/>
        <v>B+</v>
      </c>
    </row>
    <row r="25" spans="1:15" ht="15.75">
      <c r="A25" s="20">
        <v>11</v>
      </c>
      <c r="B25" s="27">
        <v>1802990052</v>
      </c>
      <c r="C25" s="55" t="s">
        <v>46</v>
      </c>
      <c r="D25" s="17">
        <v>10</v>
      </c>
      <c r="E25" s="20">
        <f t="shared" si="4"/>
        <v>62.5</v>
      </c>
      <c r="F25" s="21">
        <f t="shared" si="5"/>
        <v>6</v>
      </c>
      <c r="G25" s="21">
        <v>70</v>
      </c>
      <c r="H25" s="21">
        <f t="shared" si="0"/>
        <v>70</v>
      </c>
      <c r="I25" s="21">
        <f t="shared" si="7"/>
        <v>18</v>
      </c>
      <c r="J25" s="20">
        <v>70</v>
      </c>
      <c r="K25" s="21">
        <f t="shared" si="1"/>
        <v>18</v>
      </c>
      <c r="L25" s="21">
        <v>80</v>
      </c>
      <c r="M25" s="21">
        <f t="shared" si="2"/>
        <v>32</v>
      </c>
      <c r="N25" s="21">
        <f t="shared" si="3"/>
        <v>74</v>
      </c>
      <c r="O25" s="22" t="str">
        <f t="shared" si="6"/>
        <v>B+</v>
      </c>
    </row>
    <row r="26" spans="1:15" ht="15.75">
      <c r="A26" s="20">
        <v>12</v>
      </c>
      <c r="B26" s="23">
        <v>1802990023</v>
      </c>
      <c r="C26" s="55" t="s">
        <v>47</v>
      </c>
      <c r="D26" s="17">
        <v>11</v>
      </c>
      <c r="E26" s="20">
        <f t="shared" si="4"/>
        <v>68.75</v>
      </c>
      <c r="F26" s="21">
        <f t="shared" si="5"/>
        <v>7</v>
      </c>
      <c r="G26" s="21">
        <v>70</v>
      </c>
      <c r="H26" s="21">
        <f t="shared" si="0"/>
        <v>70</v>
      </c>
      <c r="I26" s="21">
        <f t="shared" si="7"/>
        <v>18</v>
      </c>
      <c r="J26" s="20">
        <v>70</v>
      </c>
      <c r="K26" s="21">
        <f t="shared" si="1"/>
        <v>18</v>
      </c>
      <c r="L26" s="21">
        <v>80</v>
      </c>
      <c r="M26" s="21">
        <f t="shared" si="2"/>
        <v>32</v>
      </c>
      <c r="N26" s="21">
        <f t="shared" si="3"/>
        <v>75</v>
      </c>
      <c r="O26" s="22" t="str">
        <f t="shared" si="6"/>
        <v>B+</v>
      </c>
    </row>
    <row r="27" spans="1:15" ht="15.75">
      <c r="A27" s="20">
        <v>13</v>
      </c>
      <c r="B27" s="23">
        <v>1802990067</v>
      </c>
      <c r="C27" s="55" t="s">
        <v>48</v>
      </c>
      <c r="D27" s="17"/>
      <c r="E27" s="20">
        <f t="shared" si="4"/>
        <v>0</v>
      </c>
      <c r="F27" s="21">
        <f t="shared" si="5"/>
        <v>0</v>
      </c>
      <c r="G27" s="21"/>
      <c r="H27" s="21" t="e">
        <f t="shared" si="0"/>
        <v>#DIV/0!</v>
      </c>
      <c r="I27" s="21" t="e">
        <f t="shared" si="7"/>
        <v>#DIV/0!</v>
      </c>
      <c r="J27" s="20"/>
      <c r="K27" s="21">
        <f t="shared" si="1"/>
        <v>0</v>
      </c>
      <c r="L27" s="21"/>
      <c r="M27" s="21">
        <f t="shared" si="2"/>
        <v>0</v>
      </c>
      <c r="N27" s="21" t="e">
        <f t="shared" si="3"/>
        <v>#DIV/0!</v>
      </c>
      <c r="O27" s="22" t="e">
        <f t="shared" si="6"/>
        <v>#DIV/0!</v>
      </c>
    </row>
    <row r="28" spans="1:15" ht="15.75">
      <c r="A28" s="20">
        <v>14</v>
      </c>
      <c r="B28" s="23">
        <v>1802000015</v>
      </c>
      <c r="C28" s="55" t="s">
        <v>131</v>
      </c>
      <c r="D28" s="17">
        <v>10</v>
      </c>
      <c r="E28" s="20">
        <f t="shared" si="4"/>
        <v>62.5</v>
      </c>
      <c r="F28" s="21">
        <f t="shared" si="5"/>
        <v>6</v>
      </c>
      <c r="G28" s="21">
        <v>70</v>
      </c>
      <c r="H28" s="21">
        <f t="shared" si="0"/>
        <v>70</v>
      </c>
      <c r="I28" s="21">
        <f t="shared" si="7"/>
        <v>18</v>
      </c>
      <c r="J28" s="20">
        <v>80</v>
      </c>
      <c r="K28" s="21">
        <f t="shared" si="1"/>
        <v>20</v>
      </c>
      <c r="L28" s="21">
        <v>80</v>
      </c>
      <c r="M28" s="21">
        <f t="shared" si="2"/>
        <v>32</v>
      </c>
      <c r="N28" s="21">
        <f t="shared" si="3"/>
        <v>76</v>
      </c>
      <c r="O28" s="22" t="str">
        <f t="shared" si="6"/>
        <v>B+</v>
      </c>
    </row>
    <row r="29" spans="1:15" ht="15.75">
      <c r="A29" s="20">
        <v>15</v>
      </c>
      <c r="B29" s="80">
        <v>1802970099</v>
      </c>
      <c r="C29" s="55" t="s">
        <v>137</v>
      </c>
      <c r="D29" s="17">
        <v>7</v>
      </c>
      <c r="E29" s="20">
        <f t="shared" si="4"/>
        <v>43.75</v>
      </c>
      <c r="F29" s="21">
        <f t="shared" si="5"/>
        <v>4</v>
      </c>
      <c r="G29" s="21">
        <v>70</v>
      </c>
      <c r="H29" s="21">
        <f t="shared" si="0"/>
        <v>70</v>
      </c>
      <c r="I29" s="21">
        <f t="shared" si="7"/>
        <v>18</v>
      </c>
      <c r="J29" s="20">
        <v>70</v>
      </c>
      <c r="K29" s="21">
        <f t="shared" si="1"/>
        <v>18</v>
      </c>
      <c r="L29" s="21">
        <v>70</v>
      </c>
      <c r="M29" s="21">
        <f t="shared" si="2"/>
        <v>28</v>
      </c>
      <c r="N29" s="21">
        <f t="shared" si="3"/>
        <v>68</v>
      </c>
      <c r="O29" s="22" t="str">
        <f t="shared" si="6"/>
        <v>B</v>
      </c>
    </row>
    <row r="30" spans="1:15" ht="15.75">
      <c r="A30" s="20">
        <v>16</v>
      </c>
      <c r="B30" s="27">
        <v>1802000060</v>
      </c>
      <c r="C30" s="55" t="s">
        <v>49</v>
      </c>
      <c r="D30" s="17"/>
      <c r="E30" s="20">
        <f t="shared" si="4"/>
        <v>0</v>
      </c>
      <c r="F30" s="21">
        <f t="shared" si="5"/>
        <v>0</v>
      </c>
      <c r="G30" s="21"/>
      <c r="H30" s="21" t="e">
        <f t="shared" si="0"/>
        <v>#DIV/0!</v>
      </c>
      <c r="I30" s="21" t="e">
        <f t="shared" si="7"/>
        <v>#DIV/0!</v>
      </c>
      <c r="J30" s="20"/>
      <c r="K30" s="21">
        <f t="shared" si="1"/>
        <v>0</v>
      </c>
      <c r="L30" s="21"/>
      <c r="M30" s="21">
        <f t="shared" si="2"/>
        <v>0</v>
      </c>
      <c r="N30" s="21" t="e">
        <f t="shared" si="3"/>
        <v>#DIV/0!</v>
      </c>
      <c r="O30" s="22" t="e">
        <f t="shared" si="6"/>
        <v>#DIV/0!</v>
      </c>
    </row>
    <row r="31" spans="1:15" ht="15.75">
      <c r="A31" s="20">
        <v>17</v>
      </c>
      <c r="B31" s="28">
        <v>1802950071</v>
      </c>
      <c r="C31" s="55" t="s">
        <v>50</v>
      </c>
      <c r="D31" s="17">
        <v>6</v>
      </c>
      <c r="E31" s="20">
        <f t="shared" si="4"/>
        <v>37.5</v>
      </c>
      <c r="F31" s="21">
        <f t="shared" si="5"/>
        <v>4</v>
      </c>
      <c r="G31" s="21">
        <v>70</v>
      </c>
      <c r="H31" s="21">
        <f t="shared" si="0"/>
        <v>70</v>
      </c>
      <c r="I31" s="21">
        <f t="shared" si="7"/>
        <v>18</v>
      </c>
      <c r="J31" s="20">
        <v>60</v>
      </c>
      <c r="K31" s="21">
        <f t="shared" si="1"/>
        <v>15</v>
      </c>
      <c r="L31" s="21">
        <v>60</v>
      </c>
      <c r="M31" s="21">
        <f t="shared" si="2"/>
        <v>24</v>
      </c>
      <c r="N31" s="21">
        <f t="shared" si="3"/>
        <v>61</v>
      </c>
      <c r="O31" s="22" t="str">
        <f t="shared" si="6"/>
        <v>C+</v>
      </c>
    </row>
    <row r="32" spans="1:15" ht="15.75">
      <c r="A32" s="20">
        <v>18</v>
      </c>
      <c r="B32" s="27">
        <v>1802990061</v>
      </c>
      <c r="C32" s="55" t="s">
        <v>51</v>
      </c>
      <c r="D32" s="17">
        <v>9</v>
      </c>
      <c r="E32" s="20">
        <f t="shared" si="4"/>
        <v>56.25</v>
      </c>
      <c r="F32" s="21">
        <f t="shared" si="5"/>
        <v>6</v>
      </c>
      <c r="G32" s="21">
        <v>60</v>
      </c>
      <c r="H32" s="21">
        <f t="shared" si="0"/>
        <v>60</v>
      </c>
      <c r="I32" s="21">
        <f t="shared" si="7"/>
        <v>15</v>
      </c>
      <c r="J32" s="20">
        <v>60</v>
      </c>
      <c r="K32" s="21">
        <f t="shared" si="1"/>
        <v>15</v>
      </c>
      <c r="L32" s="21">
        <v>70</v>
      </c>
      <c r="M32" s="21">
        <f t="shared" si="2"/>
        <v>28</v>
      </c>
      <c r="N32" s="21">
        <f t="shared" si="3"/>
        <v>64</v>
      </c>
      <c r="O32" s="22" t="str">
        <f t="shared" si="6"/>
        <v>B-</v>
      </c>
    </row>
    <row r="33" spans="1:15" ht="15.75">
      <c r="A33" s="20">
        <v>19</v>
      </c>
      <c r="B33" s="28">
        <v>1802970082</v>
      </c>
      <c r="C33" s="55" t="s">
        <v>52</v>
      </c>
      <c r="D33" s="17">
        <v>8</v>
      </c>
      <c r="E33" s="20">
        <f t="shared" si="4"/>
        <v>50</v>
      </c>
      <c r="F33" s="21">
        <f t="shared" si="5"/>
        <v>5</v>
      </c>
      <c r="G33" s="21">
        <v>60</v>
      </c>
      <c r="H33" s="21">
        <f t="shared" si="0"/>
        <v>60</v>
      </c>
      <c r="I33" s="21">
        <f t="shared" si="7"/>
        <v>15</v>
      </c>
      <c r="J33" s="20">
        <v>60</v>
      </c>
      <c r="K33" s="21">
        <f t="shared" si="1"/>
        <v>15</v>
      </c>
      <c r="L33" s="21">
        <v>70</v>
      </c>
      <c r="M33" s="21">
        <f t="shared" si="2"/>
        <v>28</v>
      </c>
      <c r="N33" s="21">
        <f t="shared" si="3"/>
        <v>63</v>
      </c>
      <c r="O33" s="22" t="str">
        <f t="shared" si="6"/>
        <v>B-</v>
      </c>
    </row>
    <row r="34" spans="1:15" ht="15.75">
      <c r="A34" s="20">
        <v>20</v>
      </c>
      <c r="B34" s="28">
        <v>1802950088</v>
      </c>
      <c r="C34" s="55" t="s">
        <v>53</v>
      </c>
      <c r="D34" s="17">
        <v>2</v>
      </c>
      <c r="E34" s="20">
        <f t="shared" si="4"/>
        <v>12.5</v>
      </c>
      <c r="F34" s="21">
        <f t="shared" si="5"/>
        <v>1</v>
      </c>
      <c r="G34" s="21">
        <v>60</v>
      </c>
      <c r="H34" s="21">
        <f t="shared" si="0"/>
        <v>60</v>
      </c>
      <c r="I34" s="21">
        <f t="shared" si="7"/>
        <v>15</v>
      </c>
      <c r="J34" s="20">
        <v>0</v>
      </c>
      <c r="K34" s="21">
        <f t="shared" si="1"/>
        <v>0</v>
      </c>
      <c r="L34" s="21">
        <v>30</v>
      </c>
      <c r="M34" s="21">
        <f t="shared" si="2"/>
        <v>12</v>
      </c>
      <c r="N34" s="21">
        <f t="shared" si="3"/>
        <v>28</v>
      </c>
      <c r="O34" s="22" t="str">
        <f t="shared" si="6"/>
        <v>E</v>
      </c>
    </row>
    <row r="35" spans="1:15" ht="15.75">
      <c r="A35" s="20">
        <v>21</v>
      </c>
      <c r="B35" s="27">
        <v>1802980064</v>
      </c>
      <c r="C35" s="55" t="s">
        <v>54</v>
      </c>
      <c r="D35" s="17">
        <v>7</v>
      </c>
      <c r="E35" s="20">
        <f t="shared" si="4"/>
        <v>43.75</v>
      </c>
      <c r="F35" s="21">
        <f t="shared" si="5"/>
        <v>4</v>
      </c>
      <c r="G35" s="21">
        <v>60</v>
      </c>
      <c r="H35" s="21">
        <f t="shared" si="0"/>
        <v>60</v>
      </c>
      <c r="I35" s="21">
        <f t="shared" si="7"/>
        <v>15</v>
      </c>
      <c r="J35" s="20">
        <v>70</v>
      </c>
      <c r="K35" s="21">
        <f t="shared" si="1"/>
        <v>18</v>
      </c>
      <c r="L35" s="21">
        <v>60</v>
      </c>
      <c r="M35" s="21">
        <f t="shared" si="2"/>
        <v>24</v>
      </c>
      <c r="N35" s="21">
        <f t="shared" si="3"/>
        <v>61</v>
      </c>
      <c r="O35" s="22" t="str">
        <f t="shared" si="6"/>
        <v>C+</v>
      </c>
    </row>
    <row r="36" spans="1:15" ht="15.75">
      <c r="A36" s="20">
        <v>22</v>
      </c>
      <c r="B36" s="27">
        <v>1802960035</v>
      </c>
      <c r="C36" s="55" t="s">
        <v>55</v>
      </c>
      <c r="D36" s="17">
        <v>10</v>
      </c>
      <c r="E36" s="20">
        <f t="shared" si="4"/>
        <v>62.5</v>
      </c>
      <c r="F36" s="21">
        <f t="shared" si="5"/>
        <v>6</v>
      </c>
      <c r="G36" s="21">
        <v>70</v>
      </c>
      <c r="H36" s="21">
        <f t="shared" si="0"/>
        <v>70</v>
      </c>
      <c r="I36" s="21">
        <f t="shared" si="7"/>
        <v>18</v>
      </c>
      <c r="J36" s="20">
        <v>70</v>
      </c>
      <c r="K36" s="21">
        <f t="shared" si="1"/>
        <v>18</v>
      </c>
      <c r="L36" s="21">
        <v>80</v>
      </c>
      <c r="M36" s="21">
        <f t="shared" si="2"/>
        <v>32</v>
      </c>
      <c r="N36" s="21">
        <f t="shared" si="3"/>
        <v>74</v>
      </c>
      <c r="O36" s="22" t="str">
        <f t="shared" si="6"/>
        <v>B+</v>
      </c>
    </row>
    <row r="37" spans="1:15" ht="15.75">
      <c r="A37" s="20">
        <v>23</v>
      </c>
      <c r="B37" s="27">
        <v>1802000004</v>
      </c>
      <c r="C37" s="55" t="s">
        <v>56</v>
      </c>
      <c r="D37" s="17">
        <v>9</v>
      </c>
      <c r="E37" s="20">
        <f t="shared" si="4"/>
        <v>56.25</v>
      </c>
      <c r="F37" s="21">
        <f t="shared" si="5"/>
        <v>6</v>
      </c>
      <c r="G37" s="21">
        <v>60</v>
      </c>
      <c r="H37" s="21">
        <f t="shared" si="0"/>
        <v>60</v>
      </c>
      <c r="I37" s="21">
        <f t="shared" si="7"/>
        <v>15</v>
      </c>
      <c r="J37" s="20">
        <v>60</v>
      </c>
      <c r="K37" s="21">
        <f t="shared" si="1"/>
        <v>15</v>
      </c>
      <c r="L37" s="21">
        <v>70</v>
      </c>
      <c r="M37" s="21">
        <f t="shared" si="2"/>
        <v>28</v>
      </c>
      <c r="N37" s="21">
        <f t="shared" si="3"/>
        <v>64</v>
      </c>
      <c r="O37" s="22" t="str">
        <f t="shared" si="6"/>
        <v>B-</v>
      </c>
    </row>
    <row r="38" spans="1:15" ht="15.75">
      <c r="A38" s="20">
        <v>24</v>
      </c>
      <c r="B38" s="27">
        <v>1802980017</v>
      </c>
      <c r="C38" s="55" t="s">
        <v>57</v>
      </c>
      <c r="D38" s="17">
        <v>9</v>
      </c>
      <c r="E38" s="20">
        <f t="shared" si="4"/>
        <v>56.25</v>
      </c>
      <c r="F38" s="21">
        <f t="shared" si="5"/>
        <v>6</v>
      </c>
      <c r="G38" s="21">
        <v>60</v>
      </c>
      <c r="H38" s="21">
        <f t="shared" si="0"/>
        <v>60</v>
      </c>
      <c r="I38" s="21">
        <f t="shared" si="7"/>
        <v>15</v>
      </c>
      <c r="J38" s="20">
        <v>60</v>
      </c>
      <c r="K38" s="21">
        <f t="shared" si="1"/>
        <v>15</v>
      </c>
      <c r="L38" s="21">
        <v>70</v>
      </c>
      <c r="M38" s="21">
        <f t="shared" si="2"/>
        <v>28</v>
      </c>
      <c r="N38" s="21">
        <f t="shared" si="3"/>
        <v>64</v>
      </c>
      <c r="O38" s="22" t="str">
        <f t="shared" si="6"/>
        <v>B-</v>
      </c>
    </row>
    <row r="39" spans="1:15" ht="15.75">
      <c r="A39" s="20">
        <v>25</v>
      </c>
      <c r="B39" s="27">
        <v>1802980039</v>
      </c>
      <c r="C39" s="63" t="s">
        <v>58</v>
      </c>
      <c r="D39" s="17">
        <v>9</v>
      </c>
      <c r="E39" s="20">
        <f t="shared" si="4"/>
        <v>56.25</v>
      </c>
      <c r="F39" s="21">
        <f t="shared" si="5"/>
        <v>6</v>
      </c>
      <c r="G39" s="21">
        <v>70</v>
      </c>
      <c r="H39" s="21">
        <f t="shared" si="0"/>
        <v>70</v>
      </c>
      <c r="I39" s="21">
        <f t="shared" si="7"/>
        <v>18</v>
      </c>
      <c r="J39" s="20">
        <v>70</v>
      </c>
      <c r="K39" s="21">
        <f t="shared" si="1"/>
        <v>18</v>
      </c>
      <c r="L39" s="21">
        <v>70</v>
      </c>
      <c r="M39" s="21">
        <f t="shared" si="2"/>
        <v>28</v>
      </c>
      <c r="N39" s="21">
        <f t="shared" si="3"/>
        <v>70</v>
      </c>
      <c r="O39" s="22" t="str">
        <f t="shared" si="6"/>
        <v>B+</v>
      </c>
    </row>
    <row r="40" spans="1:15" ht="15.75">
      <c r="A40" s="20">
        <v>26</v>
      </c>
      <c r="B40" s="27">
        <v>1802970019</v>
      </c>
      <c r="C40" s="55" t="s">
        <v>59</v>
      </c>
      <c r="D40" s="17">
        <v>11</v>
      </c>
      <c r="E40" s="20">
        <f t="shared" si="4"/>
        <v>68.75</v>
      </c>
      <c r="F40" s="21">
        <f t="shared" si="5"/>
        <v>7</v>
      </c>
      <c r="G40" s="21">
        <v>70</v>
      </c>
      <c r="H40" s="21">
        <f t="shared" si="0"/>
        <v>70</v>
      </c>
      <c r="I40" s="21">
        <f t="shared" si="7"/>
        <v>18</v>
      </c>
      <c r="J40" s="20">
        <v>70</v>
      </c>
      <c r="K40" s="21">
        <f t="shared" si="1"/>
        <v>18</v>
      </c>
      <c r="L40" s="21">
        <v>80</v>
      </c>
      <c r="M40" s="21">
        <f t="shared" si="2"/>
        <v>32</v>
      </c>
      <c r="N40" s="21">
        <f t="shared" si="3"/>
        <v>75</v>
      </c>
      <c r="O40" s="22" t="str">
        <f t="shared" si="6"/>
        <v>B+</v>
      </c>
    </row>
    <row r="41" spans="1:15" ht="15.75">
      <c r="A41" s="20">
        <v>27</v>
      </c>
      <c r="B41" s="27">
        <v>1802000065</v>
      </c>
      <c r="C41" s="63" t="s">
        <v>60</v>
      </c>
      <c r="D41" s="17">
        <v>10</v>
      </c>
      <c r="E41" s="20">
        <f t="shared" si="4"/>
        <v>62.5</v>
      </c>
      <c r="F41" s="21">
        <f t="shared" si="5"/>
        <v>6</v>
      </c>
      <c r="G41" s="21">
        <v>70</v>
      </c>
      <c r="H41" s="21">
        <f t="shared" si="0"/>
        <v>70</v>
      </c>
      <c r="I41" s="21">
        <f t="shared" si="7"/>
        <v>18</v>
      </c>
      <c r="J41" s="20">
        <v>70</v>
      </c>
      <c r="K41" s="21">
        <f t="shared" si="1"/>
        <v>18</v>
      </c>
      <c r="L41" s="21">
        <v>80</v>
      </c>
      <c r="M41" s="21">
        <f t="shared" si="2"/>
        <v>32</v>
      </c>
      <c r="N41" s="21">
        <f t="shared" si="3"/>
        <v>74</v>
      </c>
      <c r="O41" s="22" t="str">
        <f t="shared" si="6"/>
        <v>B+</v>
      </c>
    </row>
    <row r="42" spans="1:15" ht="15.75">
      <c r="A42" s="20">
        <v>28</v>
      </c>
      <c r="B42" s="27">
        <v>1802990043</v>
      </c>
      <c r="C42" s="55" t="s">
        <v>61</v>
      </c>
      <c r="D42" s="17">
        <v>2</v>
      </c>
      <c r="E42" s="20">
        <f t="shared" si="4"/>
        <v>12.5</v>
      </c>
      <c r="F42" s="21">
        <f t="shared" si="5"/>
        <v>1</v>
      </c>
      <c r="G42" s="21">
        <v>60</v>
      </c>
      <c r="H42" s="21">
        <f t="shared" si="0"/>
        <v>60</v>
      </c>
      <c r="I42" s="21">
        <f t="shared" si="7"/>
        <v>15</v>
      </c>
      <c r="J42" s="20"/>
      <c r="K42" s="21">
        <f t="shared" si="1"/>
        <v>0</v>
      </c>
      <c r="L42" s="21">
        <v>30</v>
      </c>
      <c r="M42" s="21">
        <f t="shared" si="2"/>
        <v>12</v>
      </c>
      <c r="N42" s="21">
        <f t="shared" si="3"/>
        <v>28</v>
      </c>
      <c r="O42" s="22" t="str">
        <f t="shared" si="6"/>
        <v>E</v>
      </c>
    </row>
    <row r="43" spans="1:15" ht="15.75">
      <c r="A43" s="20">
        <v>29</v>
      </c>
      <c r="B43" s="27">
        <v>1802950011</v>
      </c>
      <c r="C43" s="64" t="s">
        <v>62</v>
      </c>
      <c r="D43" s="17">
        <v>8</v>
      </c>
      <c r="E43" s="20">
        <f t="shared" si="4"/>
        <v>50</v>
      </c>
      <c r="F43" s="21">
        <f t="shared" si="5"/>
        <v>5</v>
      </c>
      <c r="G43" s="21">
        <v>70</v>
      </c>
      <c r="H43" s="21">
        <f t="shared" si="0"/>
        <v>70</v>
      </c>
      <c r="I43" s="21">
        <f t="shared" si="7"/>
        <v>18</v>
      </c>
      <c r="J43" s="20">
        <v>70</v>
      </c>
      <c r="K43" s="21">
        <f t="shared" si="1"/>
        <v>18</v>
      </c>
      <c r="L43" s="21">
        <v>70</v>
      </c>
      <c r="M43" s="21">
        <f t="shared" si="2"/>
        <v>28</v>
      </c>
      <c r="N43" s="21">
        <f t="shared" si="3"/>
        <v>69</v>
      </c>
      <c r="O43" s="22" t="str">
        <f t="shared" si="6"/>
        <v>B+</v>
      </c>
    </row>
    <row r="44" spans="1:15" ht="15.75">
      <c r="A44" s="20">
        <v>30</v>
      </c>
      <c r="B44" s="27">
        <v>1802980005</v>
      </c>
      <c r="C44" s="55" t="s">
        <v>63</v>
      </c>
      <c r="D44" s="17">
        <v>11</v>
      </c>
      <c r="E44" s="20">
        <f t="shared" si="4"/>
        <v>68.75</v>
      </c>
      <c r="F44" s="21">
        <f t="shared" si="5"/>
        <v>7</v>
      </c>
      <c r="G44" s="21">
        <v>70</v>
      </c>
      <c r="H44" s="21">
        <f t="shared" si="0"/>
        <v>70</v>
      </c>
      <c r="I44" s="21">
        <f t="shared" si="7"/>
        <v>18</v>
      </c>
      <c r="J44" s="20">
        <v>70</v>
      </c>
      <c r="K44" s="21">
        <f t="shared" si="1"/>
        <v>18</v>
      </c>
      <c r="L44" s="21">
        <v>80</v>
      </c>
      <c r="M44" s="21">
        <f t="shared" si="2"/>
        <v>32</v>
      </c>
      <c r="N44" s="21">
        <f t="shared" si="3"/>
        <v>75</v>
      </c>
      <c r="O44" s="22" t="str">
        <f t="shared" si="6"/>
        <v>B+</v>
      </c>
    </row>
    <row r="45" spans="1:15" ht="15.75">
      <c r="A45" s="20">
        <v>31</v>
      </c>
      <c r="B45" s="27">
        <v>1802900048</v>
      </c>
      <c r="C45" s="55" t="s">
        <v>64</v>
      </c>
      <c r="D45" s="17">
        <v>9</v>
      </c>
      <c r="E45" s="20">
        <f t="shared" si="4"/>
        <v>56.25</v>
      </c>
      <c r="F45" s="21">
        <f t="shared" si="5"/>
        <v>6</v>
      </c>
      <c r="G45" s="21">
        <v>70</v>
      </c>
      <c r="H45" s="21">
        <f t="shared" si="0"/>
        <v>70</v>
      </c>
      <c r="I45" s="21">
        <f t="shared" si="7"/>
        <v>18</v>
      </c>
      <c r="J45" s="20">
        <v>70</v>
      </c>
      <c r="K45" s="21">
        <f t="shared" si="1"/>
        <v>18</v>
      </c>
      <c r="L45" s="21">
        <v>70</v>
      </c>
      <c r="M45" s="21">
        <f t="shared" si="2"/>
        <v>28</v>
      </c>
      <c r="N45" s="21">
        <f t="shared" si="3"/>
        <v>70</v>
      </c>
      <c r="O45" s="22" t="str">
        <f t="shared" si="6"/>
        <v>B+</v>
      </c>
    </row>
    <row r="46" spans="1:15" ht="15.75">
      <c r="A46" s="20">
        <v>32</v>
      </c>
      <c r="B46" s="28">
        <v>1802980072</v>
      </c>
      <c r="C46" s="63" t="s">
        <v>65</v>
      </c>
      <c r="D46" s="17"/>
      <c r="E46" s="20">
        <f t="shared" si="4"/>
        <v>0</v>
      </c>
      <c r="F46" s="21">
        <f t="shared" si="5"/>
        <v>0</v>
      </c>
      <c r="G46" s="21"/>
      <c r="H46" s="21" t="e">
        <f t="shared" ref="H46:H77" si="8">AVERAGE(G46:G46)</f>
        <v>#DIV/0!</v>
      </c>
      <c r="I46" s="21" t="e">
        <f t="shared" si="7"/>
        <v>#DIV/0!</v>
      </c>
      <c r="J46" s="20"/>
      <c r="K46" s="21">
        <f t="shared" si="1"/>
        <v>0</v>
      </c>
      <c r="L46" s="21"/>
      <c r="M46" s="21">
        <f t="shared" si="2"/>
        <v>0</v>
      </c>
      <c r="N46" s="21" t="e">
        <f t="shared" ref="N46:N77" si="9">ROUND((F46+I46+K46+M46),0)</f>
        <v>#DIV/0!</v>
      </c>
      <c r="O46" s="22" t="e">
        <f t="shared" si="6"/>
        <v>#DIV/0!</v>
      </c>
    </row>
    <row r="47" spans="1:15" ht="15.75">
      <c r="A47" s="20">
        <v>33</v>
      </c>
      <c r="B47" s="27">
        <v>1802000025</v>
      </c>
      <c r="C47" s="65" t="s">
        <v>66</v>
      </c>
      <c r="D47" s="17">
        <v>8</v>
      </c>
      <c r="E47" s="20">
        <f t="shared" si="4"/>
        <v>50</v>
      </c>
      <c r="F47" s="21">
        <f t="shared" si="5"/>
        <v>5</v>
      </c>
      <c r="G47" s="21">
        <v>70</v>
      </c>
      <c r="H47" s="21">
        <f t="shared" si="8"/>
        <v>70</v>
      </c>
      <c r="I47" s="21">
        <f t="shared" si="7"/>
        <v>18</v>
      </c>
      <c r="J47" s="20">
        <v>70</v>
      </c>
      <c r="K47" s="21">
        <f t="shared" si="1"/>
        <v>18</v>
      </c>
      <c r="L47" s="21">
        <v>70</v>
      </c>
      <c r="M47" s="21">
        <f t="shared" si="2"/>
        <v>28</v>
      </c>
      <c r="N47" s="21">
        <f t="shared" si="9"/>
        <v>69</v>
      </c>
      <c r="O47" s="22" t="str">
        <f t="shared" si="6"/>
        <v>B+</v>
      </c>
    </row>
    <row r="48" spans="1:15" ht="15.75">
      <c r="A48" s="20">
        <v>34</v>
      </c>
      <c r="B48" s="28">
        <v>1802980081</v>
      </c>
      <c r="C48" s="55" t="s">
        <v>67</v>
      </c>
      <c r="D48" s="17">
        <v>10</v>
      </c>
      <c r="E48" s="20">
        <f t="shared" si="4"/>
        <v>62.5</v>
      </c>
      <c r="F48" s="21">
        <f t="shared" si="5"/>
        <v>6</v>
      </c>
      <c r="G48" s="21">
        <v>70</v>
      </c>
      <c r="H48" s="21">
        <f t="shared" si="8"/>
        <v>70</v>
      </c>
      <c r="I48" s="21">
        <f t="shared" si="7"/>
        <v>18</v>
      </c>
      <c r="J48" s="20">
        <v>70</v>
      </c>
      <c r="K48" s="21">
        <f t="shared" si="1"/>
        <v>18</v>
      </c>
      <c r="L48" s="21">
        <v>80</v>
      </c>
      <c r="M48" s="21">
        <f t="shared" si="2"/>
        <v>32</v>
      </c>
      <c r="N48" s="21">
        <f t="shared" si="9"/>
        <v>74</v>
      </c>
      <c r="O48" s="22" t="str">
        <f t="shared" si="6"/>
        <v>B+</v>
      </c>
    </row>
    <row r="49" spans="1:15" ht="15.75">
      <c r="A49" s="20">
        <v>35</v>
      </c>
      <c r="B49" s="27">
        <v>1802000054</v>
      </c>
      <c r="C49" s="55" t="s">
        <v>68</v>
      </c>
      <c r="D49" s="17"/>
      <c r="E49" s="20">
        <f t="shared" si="4"/>
        <v>0</v>
      </c>
      <c r="F49" s="21">
        <f t="shared" si="5"/>
        <v>0</v>
      </c>
      <c r="G49" s="21"/>
      <c r="H49" s="21" t="e">
        <f t="shared" si="8"/>
        <v>#DIV/0!</v>
      </c>
      <c r="I49" s="21" t="e">
        <f t="shared" si="7"/>
        <v>#DIV/0!</v>
      </c>
      <c r="J49" s="20"/>
      <c r="K49" s="21">
        <f t="shared" si="1"/>
        <v>0</v>
      </c>
      <c r="L49" s="21"/>
      <c r="M49" s="21">
        <f t="shared" si="2"/>
        <v>0</v>
      </c>
      <c r="N49" s="21" t="e">
        <f t="shared" si="9"/>
        <v>#DIV/0!</v>
      </c>
      <c r="O49" s="22" t="e">
        <f t="shared" si="6"/>
        <v>#DIV/0!</v>
      </c>
    </row>
    <row r="50" spans="1:15" ht="15.75">
      <c r="A50" s="20">
        <v>36</v>
      </c>
      <c r="B50" s="27">
        <v>1802990059</v>
      </c>
      <c r="C50" s="64" t="s">
        <v>69</v>
      </c>
      <c r="D50" s="17">
        <v>8</v>
      </c>
      <c r="E50" s="20">
        <f t="shared" si="4"/>
        <v>50</v>
      </c>
      <c r="F50" s="21">
        <f t="shared" si="5"/>
        <v>5</v>
      </c>
      <c r="G50" s="21">
        <v>70</v>
      </c>
      <c r="H50" s="21">
        <f t="shared" si="8"/>
        <v>70</v>
      </c>
      <c r="I50" s="21">
        <f t="shared" si="7"/>
        <v>18</v>
      </c>
      <c r="J50" s="20">
        <v>70</v>
      </c>
      <c r="K50" s="21">
        <f t="shared" si="1"/>
        <v>18</v>
      </c>
      <c r="L50" s="21">
        <v>70</v>
      </c>
      <c r="M50" s="21">
        <f t="shared" si="2"/>
        <v>28</v>
      </c>
      <c r="N50" s="21">
        <f t="shared" si="9"/>
        <v>69</v>
      </c>
      <c r="O50" s="22" t="str">
        <f t="shared" si="6"/>
        <v>B+</v>
      </c>
    </row>
    <row r="51" spans="1:15" ht="15.75">
      <c r="A51" s="20">
        <v>37</v>
      </c>
      <c r="B51" s="27">
        <v>1802960028</v>
      </c>
      <c r="C51" s="55" t="s">
        <v>70</v>
      </c>
      <c r="D51" s="17"/>
      <c r="E51" s="20">
        <f t="shared" si="4"/>
        <v>0</v>
      </c>
      <c r="F51" s="21">
        <f t="shared" si="5"/>
        <v>0</v>
      </c>
      <c r="G51" s="21"/>
      <c r="H51" s="21" t="e">
        <f t="shared" si="8"/>
        <v>#DIV/0!</v>
      </c>
      <c r="I51" s="21" t="e">
        <f t="shared" si="7"/>
        <v>#DIV/0!</v>
      </c>
      <c r="J51" s="20"/>
      <c r="K51" s="21">
        <f t="shared" si="1"/>
        <v>0</v>
      </c>
      <c r="L51" s="21"/>
      <c r="M51" s="21">
        <f t="shared" si="2"/>
        <v>0</v>
      </c>
      <c r="N51" s="21" t="e">
        <f t="shared" si="9"/>
        <v>#DIV/0!</v>
      </c>
      <c r="O51" s="22" t="e">
        <f t="shared" si="6"/>
        <v>#DIV/0!</v>
      </c>
    </row>
    <row r="52" spans="1:15" ht="15.75">
      <c r="A52" s="20">
        <v>38</v>
      </c>
      <c r="B52" s="28">
        <v>1802990073</v>
      </c>
      <c r="C52" s="66" t="s">
        <v>71</v>
      </c>
      <c r="D52" s="17"/>
      <c r="E52" s="20">
        <f t="shared" si="4"/>
        <v>0</v>
      </c>
      <c r="F52" s="21">
        <f t="shared" si="5"/>
        <v>0</v>
      </c>
      <c r="G52" s="21"/>
      <c r="H52" s="21" t="e">
        <f t="shared" si="8"/>
        <v>#DIV/0!</v>
      </c>
      <c r="I52" s="21" t="e">
        <f t="shared" si="7"/>
        <v>#DIV/0!</v>
      </c>
      <c r="J52" s="20"/>
      <c r="K52" s="21">
        <f t="shared" si="1"/>
        <v>0</v>
      </c>
      <c r="L52" s="21"/>
      <c r="M52" s="21">
        <f t="shared" si="2"/>
        <v>0</v>
      </c>
      <c r="N52" s="21" t="e">
        <f t="shared" si="9"/>
        <v>#DIV/0!</v>
      </c>
      <c r="O52" s="22" t="e">
        <f t="shared" si="6"/>
        <v>#DIV/0!</v>
      </c>
    </row>
    <row r="53" spans="1:15" ht="15.75">
      <c r="A53" s="20">
        <v>39</v>
      </c>
      <c r="B53" s="28">
        <v>1802000079</v>
      </c>
      <c r="C53" s="55" t="s">
        <v>72</v>
      </c>
      <c r="D53" s="17">
        <v>8</v>
      </c>
      <c r="E53" s="20">
        <f t="shared" si="4"/>
        <v>50</v>
      </c>
      <c r="F53" s="21">
        <f t="shared" si="5"/>
        <v>5</v>
      </c>
      <c r="G53" s="21">
        <v>70</v>
      </c>
      <c r="H53" s="21">
        <f t="shared" si="8"/>
        <v>70</v>
      </c>
      <c r="I53" s="21">
        <f t="shared" si="7"/>
        <v>18</v>
      </c>
      <c r="J53" s="20">
        <v>70</v>
      </c>
      <c r="K53" s="21">
        <f t="shared" si="1"/>
        <v>18</v>
      </c>
      <c r="L53" s="21">
        <v>70</v>
      </c>
      <c r="M53" s="21">
        <f t="shared" si="2"/>
        <v>28</v>
      </c>
      <c r="N53" s="21">
        <f t="shared" si="9"/>
        <v>69</v>
      </c>
      <c r="O53" s="22" t="str">
        <f t="shared" si="6"/>
        <v>B+</v>
      </c>
    </row>
    <row r="54" spans="1:15" ht="15.75">
      <c r="A54" s="20">
        <v>40</v>
      </c>
      <c r="B54" s="27">
        <v>1802000001</v>
      </c>
      <c r="C54" s="55" t="s">
        <v>73</v>
      </c>
      <c r="D54" s="54">
        <v>8</v>
      </c>
      <c r="E54" s="20">
        <f t="shared" si="4"/>
        <v>50</v>
      </c>
      <c r="F54" s="21">
        <f t="shared" si="5"/>
        <v>5</v>
      </c>
      <c r="G54" s="21">
        <v>70</v>
      </c>
      <c r="H54" s="21">
        <f t="shared" si="8"/>
        <v>70</v>
      </c>
      <c r="I54" s="21">
        <f t="shared" si="7"/>
        <v>18</v>
      </c>
      <c r="J54" s="20">
        <v>70</v>
      </c>
      <c r="K54" s="21">
        <f t="shared" si="1"/>
        <v>18</v>
      </c>
      <c r="L54" s="21">
        <v>70</v>
      </c>
      <c r="M54" s="21">
        <f t="shared" si="2"/>
        <v>28</v>
      </c>
      <c r="N54" s="21">
        <f t="shared" si="9"/>
        <v>69</v>
      </c>
      <c r="O54" s="22" t="str">
        <f t="shared" si="6"/>
        <v>B+</v>
      </c>
    </row>
    <row r="55" spans="1:15" ht="15.75">
      <c r="A55" s="20">
        <v>41</v>
      </c>
      <c r="B55" s="27">
        <v>1802970036</v>
      </c>
      <c r="C55" s="55" t="s">
        <v>74</v>
      </c>
      <c r="D55" s="17">
        <v>8</v>
      </c>
      <c r="E55" s="20">
        <f t="shared" si="4"/>
        <v>50</v>
      </c>
      <c r="F55" s="21">
        <f t="shared" si="5"/>
        <v>5</v>
      </c>
      <c r="G55" s="21">
        <v>70</v>
      </c>
      <c r="H55" s="21">
        <f t="shared" si="8"/>
        <v>70</v>
      </c>
      <c r="I55" s="21">
        <f t="shared" si="7"/>
        <v>18</v>
      </c>
      <c r="J55" s="20">
        <v>70</v>
      </c>
      <c r="K55" s="21">
        <f t="shared" si="1"/>
        <v>18</v>
      </c>
      <c r="L55" s="21">
        <v>70</v>
      </c>
      <c r="M55" s="21">
        <f t="shared" si="2"/>
        <v>28</v>
      </c>
      <c r="N55" s="21">
        <f t="shared" si="9"/>
        <v>69</v>
      </c>
      <c r="O55" s="22" t="str">
        <f t="shared" si="6"/>
        <v>B+</v>
      </c>
    </row>
    <row r="56" spans="1:15" ht="15.75">
      <c r="A56" s="20">
        <v>42</v>
      </c>
      <c r="B56" s="27">
        <v>1802000021</v>
      </c>
      <c r="C56" s="55" t="s">
        <v>75</v>
      </c>
      <c r="D56" s="17">
        <v>9</v>
      </c>
      <c r="E56" s="20">
        <f t="shared" si="4"/>
        <v>56.25</v>
      </c>
      <c r="F56" s="21">
        <f t="shared" si="5"/>
        <v>6</v>
      </c>
      <c r="G56" s="21">
        <v>70</v>
      </c>
      <c r="H56" s="21">
        <f t="shared" si="8"/>
        <v>70</v>
      </c>
      <c r="I56" s="21">
        <f t="shared" si="7"/>
        <v>18</v>
      </c>
      <c r="J56" s="20">
        <v>70</v>
      </c>
      <c r="K56" s="21">
        <f t="shared" si="1"/>
        <v>18</v>
      </c>
      <c r="L56" s="21">
        <v>70</v>
      </c>
      <c r="M56" s="21">
        <f t="shared" si="2"/>
        <v>28</v>
      </c>
      <c r="N56" s="21">
        <f t="shared" si="9"/>
        <v>70</v>
      </c>
      <c r="O56" s="22" t="str">
        <f t="shared" si="6"/>
        <v>B+</v>
      </c>
    </row>
    <row r="57" spans="1:15" ht="15.75">
      <c r="A57" s="20">
        <v>43</v>
      </c>
      <c r="B57" s="27">
        <v>1802000062</v>
      </c>
      <c r="C57" s="55" t="s">
        <v>76</v>
      </c>
      <c r="D57" s="17"/>
      <c r="E57" s="20">
        <f t="shared" si="4"/>
        <v>0</v>
      </c>
      <c r="F57" s="21">
        <f t="shared" si="5"/>
        <v>0</v>
      </c>
      <c r="G57" s="21"/>
      <c r="H57" s="21" t="e">
        <f t="shared" si="8"/>
        <v>#DIV/0!</v>
      </c>
      <c r="I57" s="21" t="e">
        <f t="shared" si="7"/>
        <v>#DIV/0!</v>
      </c>
      <c r="J57" s="20"/>
      <c r="K57" s="21">
        <f t="shared" si="1"/>
        <v>0</v>
      </c>
      <c r="L57" s="21"/>
      <c r="M57" s="21">
        <f t="shared" si="2"/>
        <v>0</v>
      </c>
      <c r="N57" s="21" t="e">
        <f t="shared" si="9"/>
        <v>#DIV/0!</v>
      </c>
      <c r="O57" s="22" t="e">
        <f t="shared" si="6"/>
        <v>#DIV/0!</v>
      </c>
    </row>
    <row r="58" spans="1:15" ht="15.75">
      <c r="A58" s="20">
        <v>44</v>
      </c>
      <c r="B58" s="27">
        <v>1802000042</v>
      </c>
      <c r="C58" s="55" t="s">
        <v>77</v>
      </c>
      <c r="D58" s="17">
        <v>10</v>
      </c>
      <c r="E58" s="20">
        <f t="shared" si="4"/>
        <v>62.5</v>
      </c>
      <c r="F58" s="21">
        <f t="shared" si="5"/>
        <v>6</v>
      </c>
      <c r="G58" s="21">
        <v>70</v>
      </c>
      <c r="H58" s="21">
        <f t="shared" si="8"/>
        <v>70</v>
      </c>
      <c r="I58" s="21">
        <f t="shared" si="7"/>
        <v>18</v>
      </c>
      <c r="J58" s="20">
        <v>70</v>
      </c>
      <c r="K58" s="21">
        <f t="shared" si="1"/>
        <v>18</v>
      </c>
      <c r="L58" s="21">
        <v>80</v>
      </c>
      <c r="M58" s="21">
        <f t="shared" si="2"/>
        <v>32</v>
      </c>
      <c r="N58" s="21">
        <f t="shared" si="9"/>
        <v>74</v>
      </c>
      <c r="O58" s="22" t="str">
        <f t="shared" si="6"/>
        <v>B+</v>
      </c>
    </row>
    <row r="59" spans="1:15" ht="15.75">
      <c r="A59" s="20">
        <v>45</v>
      </c>
      <c r="B59" s="27">
        <v>1802990012</v>
      </c>
      <c r="C59" s="55" t="s">
        <v>80</v>
      </c>
      <c r="D59" s="17">
        <v>11</v>
      </c>
      <c r="E59" s="20">
        <f t="shared" ref="E59:E81" si="10">(D59/16)*100</f>
        <v>68.75</v>
      </c>
      <c r="F59" s="21">
        <f>ROUND((E59*10%),0)</f>
        <v>7</v>
      </c>
      <c r="G59" s="21">
        <v>70</v>
      </c>
      <c r="H59" s="21">
        <f t="shared" si="8"/>
        <v>70</v>
      </c>
      <c r="I59" s="21">
        <f t="shared" ref="I59:I81" si="11">ROUND((H59*25%),0)</f>
        <v>18</v>
      </c>
      <c r="J59" s="20">
        <v>80</v>
      </c>
      <c r="K59" s="21">
        <f t="shared" si="1"/>
        <v>20</v>
      </c>
      <c r="L59" s="21">
        <v>80</v>
      </c>
      <c r="M59" s="21">
        <f t="shared" si="2"/>
        <v>32</v>
      </c>
      <c r="N59" s="21">
        <f t="shared" si="9"/>
        <v>77</v>
      </c>
      <c r="O59" s="22" t="str">
        <f t="shared" ref="O59:O81" si="12">IF(N59&gt;=80,"A",IF(N59&gt;=76.25,"A-",IF(N59&gt;=68.75,"B+",IF(N59&gt;=65,"B",IF(N59&gt;=62.5,"B-",IF(N59&gt;=57.5,"C+",IF(N59&gt;=55,"C",IF(N59&gt;=51.25,"C-",IF(N59&gt;=43.75,"D+",IF(N59&gt;=40,"D","E"))))))))))</f>
        <v>A-</v>
      </c>
    </row>
    <row r="60" spans="1:15" ht="15.75">
      <c r="A60" s="20">
        <v>46</v>
      </c>
      <c r="B60" s="27">
        <v>1802990020</v>
      </c>
      <c r="C60" s="55" t="s">
        <v>81</v>
      </c>
      <c r="D60" s="17">
        <v>9</v>
      </c>
      <c r="E60" s="20">
        <f t="shared" si="10"/>
        <v>56.25</v>
      </c>
      <c r="F60" s="21">
        <f>ROUND((E60*10%),0)</f>
        <v>6</v>
      </c>
      <c r="G60" s="21">
        <v>70</v>
      </c>
      <c r="H60" s="21">
        <f t="shared" si="8"/>
        <v>70</v>
      </c>
      <c r="I60" s="21">
        <f t="shared" si="11"/>
        <v>18</v>
      </c>
      <c r="J60" s="20">
        <v>70</v>
      </c>
      <c r="K60" s="21">
        <f t="shared" si="1"/>
        <v>18</v>
      </c>
      <c r="L60" s="21">
        <v>70</v>
      </c>
      <c r="M60" s="21">
        <f t="shared" si="2"/>
        <v>28</v>
      </c>
      <c r="N60" s="21">
        <f t="shared" si="9"/>
        <v>70</v>
      </c>
      <c r="O60" s="22" t="str">
        <f t="shared" si="12"/>
        <v>B+</v>
      </c>
    </row>
    <row r="61" spans="1:15" ht="15.75">
      <c r="A61" s="20">
        <v>47</v>
      </c>
      <c r="B61" s="27">
        <v>1802990031</v>
      </c>
      <c r="C61" s="55" t="s">
        <v>83</v>
      </c>
      <c r="D61" s="17">
        <v>6</v>
      </c>
      <c r="E61" s="20">
        <f t="shared" si="10"/>
        <v>37.5</v>
      </c>
      <c r="F61" s="21">
        <f t="shared" ref="F61:F81" si="13">ROUND((E61*10%),0)</f>
        <v>4</v>
      </c>
      <c r="G61" s="21">
        <v>60</v>
      </c>
      <c r="H61" s="21">
        <f t="shared" si="8"/>
        <v>60</v>
      </c>
      <c r="I61" s="21">
        <f t="shared" si="11"/>
        <v>15</v>
      </c>
      <c r="J61" s="20">
        <v>60</v>
      </c>
      <c r="K61" s="21">
        <f t="shared" si="1"/>
        <v>15</v>
      </c>
      <c r="L61" s="21">
        <v>60</v>
      </c>
      <c r="M61" s="21">
        <f t="shared" si="2"/>
        <v>24</v>
      </c>
      <c r="N61" s="21">
        <f t="shared" si="9"/>
        <v>58</v>
      </c>
      <c r="O61" s="22" t="str">
        <f t="shared" si="12"/>
        <v>C+</v>
      </c>
    </row>
    <row r="62" spans="1:15" ht="15.75">
      <c r="A62" s="20">
        <v>48</v>
      </c>
      <c r="B62" s="27">
        <v>1802000005</v>
      </c>
      <c r="C62" s="55" t="s">
        <v>84</v>
      </c>
      <c r="D62" s="17">
        <v>9</v>
      </c>
      <c r="E62" s="20">
        <f t="shared" si="10"/>
        <v>56.25</v>
      </c>
      <c r="F62" s="21">
        <f t="shared" si="13"/>
        <v>6</v>
      </c>
      <c r="G62" s="21">
        <v>70</v>
      </c>
      <c r="H62" s="21">
        <f t="shared" si="8"/>
        <v>70</v>
      </c>
      <c r="I62" s="21">
        <f t="shared" si="11"/>
        <v>18</v>
      </c>
      <c r="J62" s="20">
        <v>70</v>
      </c>
      <c r="K62" s="21">
        <f t="shared" si="1"/>
        <v>18</v>
      </c>
      <c r="L62" s="21">
        <v>70</v>
      </c>
      <c r="M62" s="21">
        <f t="shared" si="2"/>
        <v>28</v>
      </c>
      <c r="N62" s="21">
        <f t="shared" si="9"/>
        <v>70</v>
      </c>
      <c r="O62" s="22" t="str">
        <f t="shared" si="12"/>
        <v>B+</v>
      </c>
    </row>
    <row r="63" spans="1:15" ht="15.75">
      <c r="A63" s="20">
        <v>49</v>
      </c>
      <c r="B63" s="27">
        <v>1802990056</v>
      </c>
      <c r="C63" s="55" t="s">
        <v>85</v>
      </c>
      <c r="D63" s="17">
        <v>11</v>
      </c>
      <c r="E63" s="20">
        <f t="shared" si="10"/>
        <v>68.75</v>
      </c>
      <c r="F63" s="21">
        <f t="shared" si="13"/>
        <v>7</v>
      </c>
      <c r="G63" s="21">
        <v>70</v>
      </c>
      <c r="H63" s="21">
        <f t="shared" si="8"/>
        <v>70</v>
      </c>
      <c r="I63" s="21">
        <f t="shared" si="11"/>
        <v>18</v>
      </c>
      <c r="J63" s="20">
        <v>80</v>
      </c>
      <c r="K63" s="21">
        <f t="shared" si="1"/>
        <v>20</v>
      </c>
      <c r="L63" s="21">
        <v>80</v>
      </c>
      <c r="M63" s="21">
        <f t="shared" si="2"/>
        <v>32</v>
      </c>
      <c r="N63" s="21">
        <f t="shared" si="9"/>
        <v>77</v>
      </c>
      <c r="O63" s="22" t="str">
        <f t="shared" si="12"/>
        <v>A-</v>
      </c>
    </row>
    <row r="64" spans="1:15" ht="15.75">
      <c r="A64" s="20">
        <v>50</v>
      </c>
      <c r="B64" s="28">
        <v>1802980074</v>
      </c>
      <c r="C64" s="55" t="s">
        <v>87</v>
      </c>
      <c r="D64" s="17">
        <v>7</v>
      </c>
      <c r="E64" s="20">
        <f t="shared" si="10"/>
        <v>43.75</v>
      </c>
      <c r="F64" s="21">
        <f t="shared" si="13"/>
        <v>4</v>
      </c>
      <c r="G64" s="21">
        <v>70</v>
      </c>
      <c r="H64" s="21">
        <f t="shared" si="8"/>
        <v>70</v>
      </c>
      <c r="I64" s="21">
        <f t="shared" si="11"/>
        <v>18</v>
      </c>
      <c r="J64" s="20">
        <v>60</v>
      </c>
      <c r="K64" s="21">
        <f t="shared" si="1"/>
        <v>15</v>
      </c>
      <c r="L64" s="21">
        <v>70</v>
      </c>
      <c r="M64" s="21">
        <f t="shared" si="2"/>
        <v>28</v>
      </c>
      <c r="N64" s="21">
        <f t="shared" si="9"/>
        <v>65</v>
      </c>
      <c r="O64" s="22" t="str">
        <f t="shared" si="12"/>
        <v>B</v>
      </c>
    </row>
    <row r="65" spans="1:15" ht="15.75">
      <c r="A65" s="20">
        <v>51</v>
      </c>
      <c r="B65" s="28">
        <v>1802000076</v>
      </c>
      <c r="C65" s="55" t="s">
        <v>88</v>
      </c>
      <c r="D65" s="17">
        <v>9</v>
      </c>
      <c r="E65" s="20">
        <f t="shared" si="10"/>
        <v>56.25</v>
      </c>
      <c r="F65" s="21">
        <f t="shared" si="13"/>
        <v>6</v>
      </c>
      <c r="G65" s="21">
        <v>70</v>
      </c>
      <c r="H65" s="21">
        <f t="shared" si="8"/>
        <v>70</v>
      </c>
      <c r="I65" s="21">
        <f t="shared" si="11"/>
        <v>18</v>
      </c>
      <c r="J65" s="20">
        <v>70</v>
      </c>
      <c r="K65" s="21">
        <f t="shared" si="1"/>
        <v>18</v>
      </c>
      <c r="L65" s="21">
        <v>70</v>
      </c>
      <c r="M65" s="21">
        <f t="shared" si="2"/>
        <v>28</v>
      </c>
      <c r="N65" s="21">
        <f t="shared" si="9"/>
        <v>70</v>
      </c>
      <c r="O65" s="22" t="str">
        <f t="shared" si="12"/>
        <v>B+</v>
      </c>
    </row>
    <row r="66" spans="1:15" ht="15.75">
      <c r="A66" s="20">
        <v>52</v>
      </c>
      <c r="B66" s="27">
        <v>1802000058</v>
      </c>
      <c r="C66" s="55" t="s">
        <v>89</v>
      </c>
      <c r="D66" s="17">
        <v>7</v>
      </c>
      <c r="E66" s="20">
        <f t="shared" si="10"/>
        <v>43.75</v>
      </c>
      <c r="F66" s="21">
        <f t="shared" si="13"/>
        <v>4</v>
      </c>
      <c r="G66" s="21">
        <v>70</v>
      </c>
      <c r="H66" s="21">
        <f t="shared" si="8"/>
        <v>70</v>
      </c>
      <c r="I66" s="21">
        <f t="shared" si="11"/>
        <v>18</v>
      </c>
      <c r="J66" s="20">
        <v>70</v>
      </c>
      <c r="K66" s="21">
        <f t="shared" si="1"/>
        <v>18</v>
      </c>
      <c r="L66" s="21">
        <v>70</v>
      </c>
      <c r="M66" s="21">
        <f t="shared" si="2"/>
        <v>28</v>
      </c>
      <c r="N66" s="21">
        <f t="shared" si="9"/>
        <v>68</v>
      </c>
      <c r="O66" s="22" t="str">
        <f t="shared" si="12"/>
        <v>B</v>
      </c>
    </row>
    <row r="67" spans="1:15" ht="15.75">
      <c r="A67" s="20">
        <v>53</v>
      </c>
      <c r="B67" s="27">
        <v>1802990008</v>
      </c>
      <c r="C67" s="55" t="s">
        <v>90</v>
      </c>
      <c r="D67" s="17">
        <v>7</v>
      </c>
      <c r="E67" s="20">
        <f t="shared" si="10"/>
        <v>43.75</v>
      </c>
      <c r="F67" s="21">
        <f t="shared" si="13"/>
        <v>4</v>
      </c>
      <c r="G67" s="21">
        <v>70</v>
      </c>
      <c r="H67" s="21">
        <f t="shared" si="8"/>
        <v>70</v>
      </c>
      <c r="I67" s="21">
        <f t="shared" si="11"/>
        <v>18</v>
      </c>
      <c r="J67" s="20">
        <v>70</v>
      </c>
      <c r="K67" s="21">
        <f t="shared" si="1"/>
        <v>18</v>
      </c>
      <c r="L67" s="21">
        <v>70</v>
      </c>
      <c r="M67" s="21">
        <f t="shared" si="2"/>
        <v>28</v>
      </c>
      <c r="N67" s="21">
        <f t="shared" si="9"/>
        <v>68</v>
      </c>
      <c r="O67" s="22" t="str">
        <f t="shared" si="12"/>
        <v>B</v>
      </c>
    </row>
    <row r="68" spans="1:15" ht="15.75">
      <c r="A68" s="20">
        <v>54</v>
      </c>
      <c r="B68" s="27">
        <v>1802970024</v>
      </c>
      <c r="C68" s="55" t="s">
        <v>91</v>
      </c>
      <c r="D68" s="17">
        <v>8</v>
      </c>
      <c r="E68" s="20">
        <f t="shared" si="10"/>
        <v>50</v>
      </c>
      <c r="F68" s="21">
        <f t="shared" si="13"/>
        <v>5</v>
      </c>
      <c r="G68" s="21">
        <v>70</v>
      </c>
      <c r="H68" s="21">
        <f t="shared" si="8"/>
        <v>70</v>
      </c>
      <c r="I68" s="21">
        <f t="shared" si="11"/>
        <v>18</v>
      </c>
      <c r="J68" s="20">
        <v>70</v>
      </c>
      <c r="K68" s="21">
        <f t="shared" si="1"/>
        <v>18</v>
      </c>
      <c r="L68" s="21">
        <v>70</v>
      </c>
      <c r="M68" s="21">
        <f t="shared" si="2"/>
        <v>28</v>
      </c>
      <c r="N68" s="21">
        <f t="shared" si="9"/>
        <v>69</v>
      </c>
      <c r="O68" s="22" t="str">
        <f t="shared" si="12"/>
        <v>B+</v>
      </c>
    </row>
    <row r="69" spans="1:15" ht="15.75">
      <c r="A69" s="20">
        <v>55</v>
      </c>
      <c r="B69" s="27">
        <v>1802000040</v>
      </c>
      <c r="C69" s="55" t="s">
        <v>92</v>
      </c>
      <c r="D69" s="17">
        <v>10</v>
      </c>
      <c r="E69" s="20">
        <f t="shared" si="10"/>
        <v>62.5</v>
      </c>
      <c r="F69" s="21">
        <f t="shared" si="13"/>
        <v>6</v>
      </c>
      <c r="G69" s="21">
        <v>70</v>
      </c>
      <c r="H69" s="21">
        <f t="shared" si="8"/>
        <v>70</v>
      </c>
      <c r="I69" s="21">
        <f t="shared" si="11"/>
        <v>18</v>
      </c>
      <c r="J69" s="20">
        <v>70</v>
      </c>
      <c r="K69" s="21">
        <f t="shared" si="1"/>
        <v>18</v>
      </c>
      <c r="L69" s="21">
        <v>80</v>
      </c>
      <c r="M69" s="21">
        <f t="shared" si="2"/>
        <v>32</v>
      </c>
      <c r="N69" s="21">
        <f t="shared" si="9"/>
        <v>74</v>
      </c>
      <c r="O69" s="22" t="str">
        <f t="shared" si="12"/>
        <v>B+</v>
      </c>
    </row>
    <row r="70" spans="1:15" ht="15.75">
      <c r="A70" s="20">
        <v>56</v>
      </c>
      <c r="B70" s="28">
        <v>1802000084</v>
      </c>
      <c r="C70" s="55" t="s">
        <v>93</v>
      </c>
      <c r="D70" s="17">
        <v>6</v>
      </c>
      <c r="E70" s="20">
        <f t="shared" si="10"/>
        <v>37.5</v>
      </c>
      <c r="F70" s="21">
        <f t="shared" si="13"/>
        <v>4</v>
      </c>
      <c r="G70" s="21">
        <v>60</v>
      </c>
      <c r="H70" s="21">
        <f t="shared" si="8"/>
        <v>60</v>
      </c>
      <c r="I70" s="21">
        <f t="shared" si="11"/>
        <v>15</v>
      </c>
      <c r="J70" s="20">
        <v>70</v>
      </c>
      <c r="K70" s="21">
        <f t="shared" si="1"/>
        <v>18</v>
      </c>
      <c r="L70" s="21">
        <v>70</v>
      </c>
      <c r="M70" s="21">
        <f t="shared" si="2"/>
        <v>28</v>
      </c>
      <c r="N70" s="21">
        <f t="shared" si="9"/>
        <v>65</v>
      </c>
      <c r="O70" s="22" t="str">
        <f t="shared" si="12"/>
        <v>B</v>
      </c>
    </row>
    <row r="71" spans="1:15" ht="15.75">
      <c r="A71" s="20">
        <v>57</v>
      </c>
      <c r="B71" s="27">
        <v>1802990044</v>
      </c>
      <c r="C71" s="64" t="s">
        <v>94</v>
      </c>
      <c r="D71" s="17">
        <v>6</v>
      </c>
      <c r="E71" s="20">
        <f t="shared" si="10"/>
        <v>37.5</v>
      </c>
      <c r="F71" s="21">
        <f t="shared" si="13"/>
        <v>4</v>
      </c>
      <c r="G71" s="21">
        <v>60</v>
      </c>
      <c r="H71" s="21">
        <f t="shared" si="8"/>
        <v>60</v>
      </c>
      <c r="I71" s="21">
        <f t="shared" si="11"/>
        <v>15</v>
      </c>
      <c r="J71" s="20">
        <v>70</v>
      </c>
      <c r="K71" s="21">
        <f t="shared" si="1"/>
        <v>18</v>
      </c>
      <c r="L71" s="21">
        <v>70</v>
      </c>
      <c r="M71" s="21">
        <f t="shared" si="2"/>
        <v>28</v>
      </c>
      <c r="N71" s="21">
        <f t="shared" si="9"/>
        <v>65</v>
      </c>
      <c r="O71" s="22" t="str">
        <f t="shared" si="12"/>
        <v>B</v>
      </c>
    </row>
    <row r="72" spans="1:15" ht="15.75">
      <c r="A72" s="20">
        <v>58</v>
      </c>
      <c r="B72" s="27">
        <v>1802990049</v>
      </c>
      <c r="C72" s="64" t="s">
        <v>95</v>
      </c>
      <c r="D72" s="17">
        <v>6</v>
      </c>
      <c r="E72" s="20">
        <f t="shared" si="10"/>
        <v>37.5</v>
      </c>
      <c r="F72" s="21">
        <f t="shared" si="13"/>
        <v>4</v>
      </c>
      <c r="G72" s="21">
        <v>60</v>
      </c>
      <c r="H72" s="21">
        <f t="shared" si="8"/>
        <v>60</v>
      </c>
      <c r="I72" s="21">
        <f t="shared" si="11"/>
        <v>15</v>
      </c>
      <c r="J72" s="20">
        <v>60</v>
      </c>
      <c r="K72" s="21">
        <f t="shared" si="1"/>
        <v>15</v>
      </c>
      <c r="L72" s="21">
        <v>70</v>
      </c>
      <c r="M72" s="21">
        <f t="shared" si="2"/>
        <v>28</v>
      </c>
      <c r="N72" s="21">
        <f t="shared" si="9"/>
        <v>62</v>
      </c>
      <c r="O72" s="22" t="str">
        <f t="shared" si="12"/>
        <v>C+</v>
      </c>
    </row>
    <row r="73" spans="1:15" ht="15.75">
      <c r="A73" s="20">
        <v>59</v>
      </c>
      <c r="B73" s="27">
        <v>1802980012</v>
      </c>
      <c r="C73" s="64" t="s">
        <v>96</v>
      </c>
      <c r="D73" s="17">
        <v>10</v>
      </c>
      <c r="E73" s="20">
        <f t="shared" si="10"/>
        <v>62.5</v>
      </c>
      <c r="F73" s="21">
        <f t="shared" si="13"/>
        <v>6</v>
      </c>
      <c r="G73" s="21">
        <v>70</v>
      </c>
      <c r="H73" s="21">
        <f t="shared" si="8"/>
        <v>70</v>
      </c>
      <c r="I73" s="21">
        <f t="shared" si="11"/>
        <v>18</v>
      </c>
      <c r="J73" s="20">
        <v>70</v>
      </c>
      <c r="K73" s="21">
        <f t="shared" ref="K73:K81" si="14">ROUND((J73*25%),0)</f>
        <v>18</v>
      </c>
      <c r="L73" s="21">
        <v>80</v>
      </c>
      <c r="M73" s="21">
        <f t="shared" ref="M73:M81" si="15">ROUND((L73*40%),0)</f>
        <v>32</v>
      </c>
      <c r="N73" s="21">
        <f t="shared" si="9"/>
        <v>74</v>
      </c>
      <c r="O73" s="22" t="str">
        <f t="shared" si="12"/>
        <v>B+</v>
      </c>
    </row>
    <row r="74" spans="1:15" ht="15.75">
      <c r="A74" s="20">
        <v>60</v>
      </c>
      <c r="B74" s="27">
        <v>1802940070</v>
      </c>
      <c r="C74" s="64" t="s">
        <v>97</v>
      </c>
      <c r="D74" s="17">
        <v>10</v>
      </c>
      <c r="E74" s="20">
        <f t="shared" si="10"/>
        <v>62.5</v>
      </c>
      <c r="F74" s="21">
        <f t="shared" si="13"/>
        <v>6</v>
      </c>
      <c r="G74" s="21">
        <v>70</v>
      </c>
      <c r="H74" s="21">
        <f t="shared" si="8"/>
        <v>70</v>
      </c>
      <c r="I74" s="21">
        <f t="shared" si="11"/>
        <v>18</v>
      </c>
      <c r="J74" s="20">
        <v>70</v>
      </c>
      <c r="K74" s="21">
        <f t="shared" si="14"/>
        <v>18</v>
      </c>
      <c r="L74" s="21">
        <v>80</v>
      </c>
      <c r="M74" s="21">
        <f t="shared" si="15"/>
        <v>32</v>
      </c>
      <c r="N74" s="21">
        <f t="shared" si="9"/>
        <v>74</v>
      </c>
      <c r="O74" s="22" t="str">
        <f t="shared" si="12"/>
        <v>B+</v>
      </c>
    </row>
    <row r="75" spans="1:15" ht="15.75">
      <c r="A75" s="20">
        <v>61</v>
      </c>
      <c r="B75" s="27">
        <v>1802000068</v>
      </c>
      <c r="C75" s="64" t="s">
        <v>98</v>
      </c>
      <c r="D75" s="50"/>
      <c r="E75" s="20">
        <f t="shared" si="10"/>
        <v>0</v>
      </c>
      <c r="F75" s="21">
        <f t="shared" si="13"/>
        <v>0</v>
      </c>
      <c r="G75" s="21"/>
      <c r="H75" s="21" t="e">
        <f t="shared" si="8"/>
        <v>#DIV/0!</v>
      </c>
      <c r="I75" s="21" t="e">
        <f t="shared" si="11"/>
        <v>#DIV/0!</v>
      </c>
      <c r="J75" s="20"/>
      <c r="K75" s="21">
        <f t="shared" si="14"/>
        <v>0</v>
      </c>
      <c r="L75" s="21"/>
      <c r="M75" s="21">
        <f t="shared" si="15"/>
        <v>0</v>
      </c>
      <c r="N75" s="21" t="e">
        <f t="shared" si="9"/>
        <v>#DIV/0!</v>
      </c>
      <c r="O75" s="22" t="e">
        <f t="shared" si="12"/>
        <v>#DIV/0!</v>
      </c>
    </row>
    <row r="76" spans="1:15" ht="15.75">
      <c r="A76" s="20">
        <v>62</v>
      </c>
      <c r="B76" s="27">
        <v>1802000003</v>
      </c>
      <c r="C76" s="64" t="s">
        <v>99</v>
      </c>
      <c r="D76" s="50">
        <v>10</v>
      </c>
      <c r="E76" s="20">
        <f t="shared" si="10"/>
        <v>62.5</v>
      </c>
      <c r="F76" s="21">
        <f t="shared" si="13"/>
        <v>6</v>
      </c>
      <c r="G76" s="21">
        <v>70</v>
      </c>
      <c r="H76" s="21">
        <f t="shared" si="8"/>
        <v>70</v>
      </c>
      <c r="I76" s="21">
        <f t="shared" si="11"/>
        <v>18</v>
      </c>
      <c r="J76" s="20">
        <v>70</v>
      </c>
      <c r="K76" s="21">
        <f t="shared" si="14"/>
        <v>18</v>
      </c>
      <c r="L76" s="21">
        <v>80</v>
      </c>
      <c r="M76" s="21">
        <f t="shared" si="15"/>
        <v>32</v>
      </c>
      <c r="N76" s="21">
        <f t="shared" si="9"/>
        <v>74</v>
      </c>
      <c r="O76" s="22" t="str">
        <f t="shared" si="12"/>
        <v>B+</v>
      </c>
    </row>
    <row r="77" spans="1:15" ht="15.75">
      <c r="A77" s="20">
        <v>63</v>
      </c>
      <c r="B77" s="28">
        <v>1802840090</v>
      </c>
      <c r="C77" s="67" t="s">
        <v>100</v>
      </c>
      <c r="D77" s="50"/>
      <c r="E77" s="20">
        <f t="shared" si="10"/>
        <v>0</v>
      </c>
      <c r="F77" s="21">
        <f t="shared" si="13"/>
        <v>0</v>
      </c>
      <c r="G77" s="21"/>
      <c r="H77" s="21" t="e">
        <f t="shared" si="8"/>
        <v>#DIV/0!</v>
      </c>
      <c r="I77" s="21" t="e">
        <f t="shared" si="11"/>
        <v>#DIV/0!</v>
      </c>
      <c r="J77" s="20"/>
      <c r="K77" s="21">
        <f t="shared" si="14"/>
        <v>0</v>
      </c>
      <c r="L77" s="21"/>
      <c r="M77" s="21">
        <f t="shared" si="15"/>
        <v>0</v>
      </c>
      <c r="N77" s="21" t="e">
        <f t="shared" si="9"/>
        <v>#DIV/0!</v>
      </c>
      <c r="O77" s="22" t="e">
        <f t="shared" si="12"/>
        <v>#DIV/0!</v>
      </c>
    </row>
    <row r="78" spans="1:15" ht="15.75">
      <c r="A78" s="20">
        <v>64</v>
      </c>
      <c r="B78" s="27">
        <v>1802000027</v>
      </c>
      <c r="C78" s="68" t="s">
        <v>101</v>
      </c>
      <c r="D78" s="50">
        <v>8</v>
      </c>
      <c r="E78" s="20">
        <f t="shared" si="10"/>
        <v>50</v>
      </c>
      <c r="F78" s="21">
        <f t="shared" si="13"/>
        <v>5</v>
      </c>
      <c r="G78" s="21">
        <v>70</v>
      </c>
      <c r="H78" s="21">
        <f t="shared" ref="H78:H81" si="16">AVERAGE(G78:G78)</f>
        <v>70</v>
      </c>
      <c r="I78" s="21">
        <f t="shared" si="11"/>
        <v>18</v>
      </c>
      <c r="J78" s="20">
        <v>70</v>
      </c>
      <c r="K78" s="21">
        <f t="shared" si="14"/>
        <v>18</v>
      </c>
      <c r="L78" s="21">
        <v>70</v>
      </c>
      <c r="M78" s="21">
        <f t="shared" si="15"/>
        <v>28</v>
      </c>
      <c r="N78" s="21">
        <f t="shared" ref="N78:N81" si="17">ROUND((F78+I78+K78+M78),0)</f>
        <v>69</v>
      </c>
      <c r="O78" s="22" t="str">
        <f t="shared" si="12"/>
        <v>B+</v>
      </c>
    </row>
    <row r="79" spans="1:15" ht="15.75">
      <c r="A79" s="20">
        <v>65</v>
      </c>
      <c r="B79" s="26">
        <v>1802000069</v>
      </c>
      <c r="C79" s="68" t="s">
        <v>102</v>
      </c>
      <c r="D79" s="50">
        <v>8</v>
      </c>
      <c r="E79" s="20">
        <f t="shared" si="10"/>
        <v>50</v>
      </c>
      <c r="F79" s="21">
        <f t="shared" si="13"/>
        <v>5</v>
      </c>
      <c r="G79" s="21">
        <v>70</v>
      </c>
      <c r="H79" s="21">
        <f t="shared" si="16"/>
        <v>70</v>
      </c>
      <c r="I79" s="21">
        <f t="shared" si="11"/>
        <v>18</v>
      </c>
      <c r="J79" s="20">
        <v>70</v>
      </c>
      <c r="K79" s="21">
        <f t="shared" si="14"/>
        <v>18</v>
      </c>
      <c r="L79" s="21">
        <v>70</v>
      </c>
      <c r="M79" s="21">
        <f t="shared" si="15"/>
        <v>28</v>
      </c>
      <c r="N79" s="21">
        <f t="shared" si="17"/>
        <v>69</v>
      </c>
      <c r="O79" s="22" t="str">
        <f t="shared" si="12"/>
        <v>B+</v>
      </c>
    </row>
    <row r="80" spans="1:15" ht="15.75">
      <c r="A80" s="20">
        <v>66</v>
      </c>
      <c r="B80" s="28">
        <v>1802000032</v>
      </c>
      <c r="C80" s="68" t="s">
        <v>103</v>
      </c>
      <c r="D80" s="50">
        <v>10</v>
      </c>
      <c r="E80" s="20">
        <f t="shared" si="10"/>
        <v>62.5</v>
      </c>
      <c r="F80" s="21">
        <f t="shared" si="13"/>
        <v>6</v>
      </c>
      <c r="G80" s="21">
        <v>70</v>
      </c>
      <c r="H80" s="21">
        <f t="shared" si="16"/>
        <v>70</v>
      </c>
      <c r="I80" s="21">
        <f t="shared" si="11"/>
        <v>18</v>
      </c>
      <c r="J80" s="20">
        <v>70</v>
      </c>
      <c r="K80" s="21">
        <f t="shared" si="14"/>
        <v>18</v>
      </c>
      <c r="L80" s="21">
        <v>80</v>
      </c>
      <c r="M80" s="21">
        <f t="shared" si="15"/>
        <v>32</v>
      </c>
      <c r="N80" s="21">
        <f t="shared" si="17"/>
        <v>74</v>
      </c>
      <c r="O80" s="22" t="str">
        <f t="shared" si="12"/>
        <v>B+</v>
      </c>
    </row>
    <row r="81" spans="1:15" ht="15.75">
      <c r="A81" s="20">
        <v>67</v>
      </c>
      <c r="B81" s="27">
        <v>1802000013</v>
      </c>
      <c r="C81" s="69" t="s">
        <v>104</v>
      </c>
      <c r="D81" s="50">
        <v>9</v>
      </c>
      <c r="E81" s="20">
        <f t="shared" si="10"/>
        <v>56.25</v>
      </c>
      <c r="F81" s="21">
        <f t="shared" si="13"/>
        <v>6</v>
      </c>
      <c r="G81" s="21">
        <v>70</v>
      </c>
      <c r="H81" s="21">
        <f t="shared" si="16"/>
        <v>70</v>
      </c>
      <c r="I81" s="21">
        <f t="shared" si="11"/>
        <v>18</v>
      </c>
      <c r="J81" s="20">
        <v>70</v>
      </c>
      <c r="K81" s="21">
        <f t="shared" si="14"/>
        <v>18</v>
      </c>
      <c r="L81" s="21">
        <v>70</v>
      </c>
      <c r="M81" s="21">
        <f t="shared" si="15"/>
        <v>28</v>
      </c>
      <c r="N81" s="21">
        <f t="shared" si="17"/>
        <v>70</v>
      </c>
      <c r="O81" s="22" t="str">
        <f t="shared" si="12"/>
        <v>B+</v>
      </c>
    </row>
    <row r="82" spans="1:15" ht="15.75">
      <c r="A82" s="20">
        <v>68</v>
      </c>
      <c r="B82" s="80" t="s">
        <v>140</v>
      </c>
      <c r="C82" s="82" t="s">
        <v>139</v>
      </c>
      <c r="D82" s="51">
        <v>10</v>
      </c>
      <c r="E82" s="20">
        <f>(D82/16)*100</f>
        <v>62.5</v>
      </c>
      <c r="F82" s="21">
        <f>ROUND((E82*10%),0)</f>
        <v>6</v>
      </c>
      <c r="G82" s="21">
        <v>70</v>
      </c>
      <c r="H82" s="21">
        <f>AVERAGE(G82:G82)</f>
        <v>70</v>
      </c>
      <c r="I82" s="21">
        <f>ROUND((H82*25%),0)</f>
        <v>18</v>
      </c>
      <c r="J82" s="20">
        <v>70</v>
      </c>
      <c r="K82" s="21">
        <f>ROUND((J82*25%),0)</f>
        <v>18</v>
      </c>
      <c r="L82" s="21">
        <v>80</v>
      </c>
      <c r="M82" s="21">
        <f>ROUND((L82*40%),0)</f>
        <v>32</v>
      </c>
      <c r="N82" s="21">
        <f>ROUND((F82+I82+K82+M82),0)</f>
        <v>74</v>
      </c>
      <c r="O82" s="22" t="str">
        <f>IF(N82&gt;=80,"A",IF(N82&gt;=76.25,"A-",IF(N82&gt;=68.75,"B+",IF(N82&gt;=65,"B",IF(N82&gt;=62.5,"B-",IF(N82&gt;=57.5,"C+",IF(N82&gt;=55,"C",IF(N82&gt;=51.25,"C-",IF(N82&gt;=43.75,"D+",IF(N82&gt;=40,"D","E"))))))))))</f>
        <v>B+</v>
      </c>
    </row>
    <row r="83" spans="1:15" ht="16.5" thickBot="1">
      <c r="A83" s="20">
        <v>69</v>
      </c>
      <c r="B83" s="80">
        <v>1602980095</v>
      </c>
      <c r="C83" s="55" t="s">
        <v>138</v>
      </c>
      <c r="D83" s="17">
        <v>5</v>
      </c>
      <c r="E83" s="20">
        <f>(D83/16)*100</f>
        <v>31.25</v>
      </c>
      <c r="F83" s="21">
        <f>ROUND((E83*10%),0)</f>
        <v>3</v>
      </c>
      <c r="G83" s="21">
        <v>70</v>
      </c>
      <c r="H83" s="21">
        <f>AVERAGE(G83:G83)</f>
        <v>70</v>
      </c>
      <c r="I83" s="21">
        <f>ROUND((H83*25%),0)</f>
        <v>18</v>
      </c>
      <c r="J83" s="20">
        <v>60</v>
      </c>
      <c r="K83" s="21">
        <f>ROUND((J83*25%),0)</f>
        <v>15</v>
      </c>
      <c r="L83" s="21">
        <v>60</v>
      </c>
      <c r="M83" s="21">
        <f>ROUND((L83*40%),0)</f>
        <v>24</v>
      </c>
      <c r="N83" s="21">
        <f>ROUND((F83+I83+K83+M83),0)</f>
        <v>60</v>
      </c>
      <c r="O83" s="22" t="str">
        <f>IF(N83&gt;=80,"A",IF(N83&gt;=76.25,"A-",IF(N83&gt;=68.75,"B+",IF(N83&gt;=65,"B",IF(N83&gt;=62.5,"B-",IF(N83&gt;=57.5,"C+",IF(N83&gt;=55,"C",IF(N83&gt;=51.25,"C-",IF(N83&gt;=43.75,"D+",IF(N83&gt;=40,"D","E"))))))))))</f>
        <v>C+</v>
      </c>
    </row>
    <row r="84" spans="1:15" ht="16.5" thickTop="1">
      <c r="A84" s="4"/>
      <c r="B84" s="34" t="s">
        <v>21</v>
      </c>
      <c r="C84" s="81"/>
      <c r="D84" s="34"/>
      <c r="E84" s="5">
        <f>AVERAGE(E15:E81)</f>
        <v>43.936567164179102</v>
      </c>
      <c r="F84" s="6">
        <f t="shared" ref="F84:N84" si="18">AVERAGE(F15:F82)</f>
        <v>4.4264705882352944</v>
      </c>
      <c r="G84" s="7">
        <f t="shared" si="18"/>
        <v>68.035714285714292</v>
      </c>
      <c r="H84" s="5" t="e">
        <f t="shared" si="18"/>
        <v>#DIV/0!</v>
      </c>
      <c r="I84" s="6" t="e">
        <f t="shared" si="18"/>
        <v>#DIV/0!</v>
      </c>
      <c r="J84" s="5">
        <f t="shared" si="18"/>
        <v>67.818181818181813</v>
      </c>
      <c r="K84" s="6">
        <f t="shared" si="18"/>
        <v>14.029411764705882</v>
      </c>
      <c r="L84" s="5">
        <f t="shared" si="18"/>
        <v>71.785714285714292</v>
      </c>
      <c r="M84" s="6">
        <f t="shared" si="18"/>
        <v>23.647058823529413</v>
      </c>
      <c r="N84" s="6" t="e">
        <f t="shared" si="18"/>
        <v>#DIV/0!</v>
      </c>
      <c r="O84" s="8"/>
    </row>
    <row r="85" spans="1:15" ht="15.75">
      <c r="A85" s="4"/>
      <c r="B85" s="35" t="s">
        <v>22</v>
      </c>
      <c r="C85" s="70"/>
      <c r="D85" s="35"/>
      <c r="E85" s="9">
        <f>MAX(E15:E81)</f>
        <v>68.75</v>
      </c>
      <c r="F85" s="10">
        <f t="shared" ref="F85:N85" si="19">MAX(F15:F82)</f>
        <v>7</v>
      </c>
      <c r="G85" s="9">
        <f t="shared" si="19"/>
        <v>70</v>
      </c>
      <c r="H85" s="9" t="e">
        <f t="shared" si="19"/>
        <v>#DIV/0!</v>
      </c>
      <c r="I85" s="10" t="e">
        <f t="shared" si="19"/>
        <v>#DIV/0!</v>
      </c>
      <c r="J85" s="9">
        <f t="shared" si="19"/>
        <v>80</v>
      </c>
      <c r="K85" s="10">
        <f t="shared" si="19"/>
        <v>20</v>
      </c>
      <c r="L85" s="9">
        <f t="shared" si="19"/>
        <v>80</v>
      </c>
      <c r="M85" s="10">
        <f t="shared" si="19"/>
        <v>32</v>
      </c>
      <c r="N85" s="10" t="e">
        <f t="shared" si="19"/>
        <v>#DIV/0!</v>
      </c>
      <c r="O85" s="11"/>
    </row>
    <row r="86" spans="1:15" ht="16.5" thickBot="1">
      <c r="A86" s="4"/>
      <c r="B86" s="36" t="s">
        <v>23</v>
      </c>
      <c r="C86" s="71"/>
      <c r="D86" s="36"/>
      <c r="E86" s="12">
        <f>MIN(E15:E81)</f>
        <v>0</v>
      </c>
      <c r="F86" s="13">
        <f t="shared" ref="F86:N86" si="20">MIN(F15:F82)</f>
        <v>0</v>
      </c>
      <c r="G86" s="12">
        <f t="shared" si="20"/>
        <v>60</v>
      </c>
      <c r="H86" s="12" t="e">
        <f t="shared" si="20"/>
        <v>#DIV/0!</v>
      </c>
      <c r="I86" s="13" t="e">
        <f t="shared" si="20"/>
        <v>#DIV/0!</v>
      </c>
      <c r="J86" s="12">
        <f t="shared" si="20"/>
        <v>0</v>
      </c>
      <c r="K86" s="13">
        <f t="shared" si="20"/>
        <v>0</v>
      </c>
      <c r="L86" s="12">
        <f t="shared" si="20"/>
        <v>30</v>
      </c>
      <c r="M86" s="13">
        <f t="shared" si="20"/>
        <v>0</v>
      </c>
      <c r="N86" s="13" t="e">
        <f t="shared" si="20"/>
        <v>#DIV/0!</v>
      </c>
      <c r="O86" s="11"/>
    </row>
    <row r="87" spans="1:15" ht="16.5" thickTop="1">
      <c r="A87" s="2"/>
    </row>
    <row r="88" spans="1:15" ht="15.75">
      <c r="A88" s="2"/>
      <c r="B88" s="2"/>
      <c r="C88" s="72"/>
      <c r="D88" s="49"/>
      <c r="E88" s="2"/>
      <c r="F88" s="2"/>
      <c r="G88" s="2"/>
      <c r="H88" s="2"/>
      <c r="I88" s="2" t="s">
        <v>24</v>
      </c>
      <c r="J88" s="2"/>
      <c r="K88" s="2"/>
      <c r="L88" s="2"/>
      <c r="M88" s="2"/>
      <c r="N88" s="2"/>
      <c r="O88" s="2"/>
    </row>
    <row r="89" spans="1:15" ht="15.75">
      <c r="A89" s="2"/>
      <c r="B89" s="2"/>
      <c r="C89" s="72"/>
      <c r="D89" s="49"/>
      <c r="E89" s="2"/>
      <c r="F89" s="2"/>
      <c r="G89" s="2"/>
      <c r="H89" s="2"/>
      <c r="I89" s="2" t="s">
        <v>25</v>
      </c>
      <c r="J89" s="2"/>
      <c r="K89" s="2"/>
      <c r="L89" s="2"/>
      <c r="M89" s="2"/>
      <c r="N89" s="2"/>
      <c r="O89" s="2"/>
    </row>
    <row r="90" spans="1:15" ht="15.75">
      <c r="A90" s="2"/>
      <c r="B90" s="2"/>
      <c r="C90" s="72"/>
      <c r="D90" s="4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72"/>
      <c r="D91" s="49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72"/>
      <c r="D92" s="4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72"/>
      <c r="D93" s="49"/>
      <c r="E93" s="2"/>
      <c r="F93" s="2"/>
      <c r="G93" s="2"/>
      <c r="H93" s="2"/>
      <c r="I93" s="2" t="s">
        <v>32</v>
      </c>
      <c r="J93" s="2"/>
      <c r="K93" s="2"/>
      <c r="L93" s="2"/>
      <c r="M93" s="2"/>
      <c r="N93" s="2"/>
      <c r="O93" s="2"/>
    </row>
    <row r="94" spans="1:15" ht="15.75">
      <c r="A94" s="2"/>
      <c r="B94" s="2"/>
      <c r="C94" s="72"/>
      <c r="D94" s="49"/>
      <c r="E94" s="1"/>
      <c r="F94" s="2"/>
      <c r="G94" s="2"/>
      <c r="H94" s="2"/>
      <c r="I94" s="2" t="s">
        <v>26</v>
      </c>
      <c r="J94" s="2"/>
      <c r="K94" s="2"/>
      <c r="L94" s="2"/>
      <c r="M94" s="2"/>
      <c r="N94" s="2"/>
      <c r="O94" s="2"/>
    </row>
  </sheetData>
  <mergeCells count="11">
    <mergeCell ref="A1:N1"/>
    <mergeCell ref="A2:N2"/>
    <mergeCell ref="A3:N3"/>
    <mergeCell ref="A5:N5"/>
    <mergeCell ref="A6:N6"/>
    <mergeCell ref="D12:F12"/>
    <mergeCell ref="O12:O13"/>
    <mergeCell ref="N12:N13"/>
    <mergeCell ref="L12:M12"/>
    <mergeCell ref="J12:K12"/>
    <mergeCell ref="G12:I12"/>
  </mergeCells>
  <hyperlinks>
    <hyperlink ref="C18" r:id="rId1" display="http://localhost:8082/pesertadidik/detail/139942d8-230b-4a1b-985b-e27cf5cf6bf6"/>
  </hyperlinks>
  <pageMargins left="0.7" right="0.7" top="0.75" bottom="0.75" header="0.3" footer="0.3"/>
  <pageSetup paperSize="9" scale="75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25" workbookViewId="0">
      <selection activeCell="B19" sqref="B19"/>
    </sheetView>
  </sheetViews>
  <sheetFormatPr defaultRowHeight="15"/>
  <cols>
    <col min="1" max="1" width="6.42578125" customWidth="1"/>
    <col min="2" max="2" width="14.85546875" style="79" bestFit="1" customWidth="1"/>
    <col min="3" max="3" width="36.85546875" bestFit="1" customWidth="1"/>
    <col min="4" max="4" width="5" style="16" customWidth="1"/>
    <col min="5" max="5" width="6.5703125" customWidth="1"/>
    <col min="6" max="6" width="6.140625" customWidth="1"/>
    <col min="7" max="7" width="6" customWidth="1"/>
    <col min="8" max="8" width="10" customWidth="1"/>
    <col min="9" max="9" width="9.5703125" customWidth="1"/>
    <col min="10" max="10" width="5.7109375" customWidth="1"/>
    <col min="11" max="11" width="6.28515625" customWidth="1"/>
    <col min="12" max="12" width="5.42578125" customWidth="1"/>
    <col min="13" max="13" width="5.7109375" customWidth="1"/>
    <col min="14" max="14" width="8" customWidth="1"/>
    <col min="15" max="15" width="7.42578125" customWidth="1"/>
  </cols>
  <sheetData>
    <row r="1" spans="1:15" ht="15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" customHeight="1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4.25" customHeight="1" thickBo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6" customHeight="1" thickTop="1">
      <c r="A4" s="1"/>
      <c r="B4" s="73"/>
      <c r="C4" s="1"/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15.75">
      <c r="A6" s="92" t="s">
        <v>27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5.75">
      <c r="A7" s="2" t="s">
        <v>3</v>
      </c>
      <c r="B7" s="74"/>
      <c r="C7" s="2" t="s">
        <v>28</v>
      </c>
      <c r="D7" s="49"/>
      <c r="E7" s="2"/>
      <c r="F7" s="2"/>
      <c r="G7" s="2"/>
      <c r="H7" s="2" t="s">
        <v>4</v>
      </c>
      <c r="I7" s="2"/>
      <c r="J7" s="2"/>
      <c r="K7" s="2"/>
      <c r="L7" s="25" t="s">
        <v>35</v>
      </c>
      <c r="M7" s="2"/>
      <c r="N7" s="2"/>
      <c r="O7" s="2"/>
    </row>
    <row r="8" spans="1:15" ht="13.5" customHeight="1">
      <c r="A8" s="2" t="s">
        <v>129</v>
      </c>
      <c r="B8" s="74"/>
      <c r="C8" s="2" t="s">
        <v>30</v>
      </c>
      <c r="D8" s="49"/>
      <c r="E8" s="2"/>
      <c r="F8" s="2"/>
      <c r="G8" s="2"/>
      <c r="H8" s="2" t="s">
        <v>6</v>
      </c>
      <c r="I8" s="2"/>
      <c r="J8" s="2"/>
      <c r="K8" s="2"/>
      <c r="L8" s="2" t="s">
        <v>33</v>
      </c>
      <c r="M8" s="2"/>
      <c r="N8" s="2"/>
      <c r="O8" s="2"/>
    </row>
    <row r="9" spans="1:15" ht="11.25" customHeight="1">
      <c r="A9" s="2" t="s">
        <v>7</v>
      </c>
      <c r="B9" s="74"/>
      <c r="C9" s="2" t="s">
        <v>34</v>
      </c>
      <c r="D9" s="49"/>
      <c r="E9" s="2"/>
      <c r="F9" s="2"/>
      <c r="G9" s="2"/>
      <c r="H9" s="2" t="s">
        <v>8</v>
      </c>
      <c r="I9" s="2"/>
      <c r="J9" s="2"/>
      <c r="K9" s="2"/>
      <c r="L9" s="2" t="s">
        <v>130</v>
      </c>
      <c r="M9" s="2"/>
      <c r="N9" s="2"/>
      <c r="O9" s="2"/>
    </row>
    <row r="10" spans="1:15" ht="15" customHeight="1">
      <c r="A10" s="103" t="s">
        <v>9</v>
      </c>
      <c r="B10" s="106" t="s">
        <v>10</v>
      </c>
      <c r="C10" s="103" t="s">
        <v>11</v>
      </c>
      <c r="D10" s="98" t="s">
        <v>12</v>
      </c>
      <c r="E10" s="109"/>
      <c r="F10" s="99"/>
      <c r="G10" s="98" t="s">
        <v>13</v>
      </c>
      <c r="H10" s="109"/>
      <c r="I10" s="99"/>
      <c r="J10" s="98" t="s">
        <v>14</v>
      </c>
      <c r="K10" s="99"/>
      <c r="L10" s="98" t="s">
        <v>15</v>
      </c>
      <c r="M10" s="99"/>
      <c r="N10" s="84" t="s">
        <v>16</v>
      </c>
      <c r="O10" s="84" t="s">
        <v>17</v>
      </c>
    </row>
    <row r="11" spans="1:15" ht="10.5" customHeight="1">
      <c r="A11" s="105"/>
      <c r="B11" s="107"/>
      <c r="C11" s="105"/>
      <c r="D11" s="100"/>
      <c r="E11" s="110"/>
      <c r="F11" s="101"/>
      <c r="G11" s="100"/>
      <c r="H11" s="110"/>
      <c r="I11" s="101"/>
      <c r="J11" s="100"/>
      <c r="K11" s="101"/>
      <c r="L11" s="100"/>
      <c r="M11" s="101"/>
      <c r="N11" s="102"/>
      <c r="O11" s="102"/>
    </row>
    <row r="12" spans="1:15" ht="15" customHeight="1">
      <c r="A12" s="105"/>
      <c r="B12" s="107"/>
      <c r="C12" s="105"/>
      <c r="D12" s="103" t="s">
        <v>20</v>
      </c>
      <c r="E12" s="96" t="s">
        <v>31</v>
      </c>
      <c r="F12" s="96">
        <v>0.1</v>
      </c>
      <c r="G12" s="103" t="s">
        <v>18</v>
      </c>
      <c r="H12" s="84" t="s">
        <v>19</v>
      </c>
      <c r="I12" s="96">
        <v>0.25</v>
      </c>
      <c r="J12" s="103" t="s">
        <v>20</v>
      </c>
      <c r="K12" s="96">
        <v>0.25</v>
      </c>
      <c r="L12" s="103" t="s">
        <v>20</v>
      </c>
      <c r="M12" s="96">
        <v>0.4</v>
      </c>
      <c r="N12" s="102"/>
      <c r="O12" s="102"/>
    </row>
    <row r="13" spans="1:15" ht="4.5" customHeight="1">
      <c r="A13" s="104"/>
      <c r="B13" s="108"/>
      <c r="C13" s="104"/>
      <c r="D13" s="104"/>
      <c r="E13" s="97"/>
      <c r="F13" s="97"/>
      <c r="G13" s="104"/>
      <c r="H13" s="85"/>
      <c r="I13" s="97"/>
      <c r="J13" s="104"/>
      <c r="K13" s="97"/>
      <c r="L13" s="104"/>
      <c r="M13" s="97"/>
      <c r="N13" s="85"/>
      <c r="O13" s="85"/>
    </row>
    <row r="14" spans="1:15" ht="11.25" customHeight="1">
      <c r="A14" s="19">
        <v>1</v>
      </c>
      <c r="B14" s="62">
        <v>2</v>
      </c>
      <c r="C14" s="19">
        <v>3</v>
      </c>
      <c r="D14" s="46"/>
      <c r="E14" s="93">
        <v>5</v>
      </c>
      <c r="F14" s="94"/>
      <c r="G14" s="93">
        <v>6</v>
      </c>
      <c r="H14" s="95"/>
      <c r="I14" s="94"/>
      <c r="J14" s="93">
        <v>7</v>
      </c>
      <c r="K14" s="94"/>
      <c r="L14" s="93">
        <v>8</v>
      </c>
      <c r="M14" s="94"/>
      <c r="N14" s="19">
        <v>9</v>
      </c>
      <c r="O14" s="19">
        <v>10</v>
      </c>
    </row>
    <row r="15" spans="1:15" ht="18.75" customHeight="1">
      <c r="A15" s="30">
        <v>1</v>
      </c>
      <c r="B15" s="75">
        <v>1802000075</v>
      </c>
      <c r="C15" s="32" t="s">
        <v>105</v>
      </c>
      <c r="D15" s="31">
        <v>8</v>
      </c>
      <c r="E15" s="20">
        <f>(D15/16)*100</f>
        <v>50</v>
      </c>
      <c r="F15" s="21">
        <f>ROUND((E15*10%),0)</f>
        <v>5</v>
      </c>
      <c r="G15" s="21">
        <v>70</v>
      </c>
      <c r="H15" s="21">
        <f t="shared" ref="H15:H46" si="0">AVERAGE(G15:G15)</f>
        <v>70</v>
      </c>
      <c r="I15" s="21">
        <f>ROUND((H15*25%),0)</f>
        <v>18</v>
      </c>
      <c r="J15" s="20">
        <v>70</v>
      </c>
      <c r="K15" s="21">
        <f t="shared" ref="K15:K28" si="1">ROUND((J15*25%),0)</f>
        <v>18</v>
      </c>
      <c r="L15" s="21">
        <v>70</v>
      </c>
      <c r="M15" s="21">
        <f t="shared" ref="M15:M28" si="2">ROUND((L15*40%),0)</f>
        <v>28</v>
      </c>
      <c r="N15" s="21">
        <f t="shared" ref="N15:N46" si="3">ROUND((F15+I15+K15+M15),0)</f>
        <v>69</v>
      </c>
      <c r="O15" s="22" t="str">
        <f>IF(N15&gt;=80,"A",IF(N15&gt;=76.25,"A-",IF(N15&gt;=68.75,"B+",IF(N15&gt;=65,"B",IF(N15&gt;=62.5,"B-",IF(N15&gt;=57.5,"C+",IF(N15&gt;=55,"C",IF(N15&gt;=51.25,"C-",IF(N15&gt;=43.75,"D+",IF(N15&gt;=40,"D","E"))))))))))</f>
        <v>B+</v>
      </c>
    </row>
    <row r="16" spans="1:15" ht="15.75">
      <c r="A16" s="30">
        <v>2</v>
      </c>
      <c r="B16" s="75">
        <v>1802780051</v>
      </c>
      <c r="C16" s="32" t="s">
        <v>106</v>
      </c>
      <c r="D16" s="31">
        <v>7</v>
      </c>
      <c r="E16" s="20">
        <f t="shared" ref="E16:E29" si="4">(D16/16)*100</f>
        <v>43.75</v>
      </c>
      <c r="F16" s="21">
        <f t="shared" ref="F16:F29" si="5">ROUND((E16*10%),0)</f>
        <v>4</v>
      </c>
      <c r="G16" s="21">
        <v>70</v>
      </c>
      <c r="H16" s="21">
        <f t="shared" si="0"/>
        <v>70</v>
      </c>
      <c r="I16" s="21">
        <f>ROUND((H16*25%),0)</f>
        <v>18</v>
      </c>
      <c r="J16" s="20">
        <v>70</v>
      </c>
      <c r="K16" s="21">
        <f t="shared" si="1"/>
        <v>18</v>
      </c>
      <c r="L16" s="21">
        <v>70</v>
      </c>
      <c r="M16" s="21">
        <f t="shared" si="2"/>
        <v>28</v>
      </c>
      <c r="N16" s="21">
        <f t="shared" si="3"/>
        <v>68</v>
      </c>
      <c r="O16" s="22" t="str">
        <f t="shared" ref="O16:O29" si="6">IF(N16&gt;=80,"A",IF(N16&gt;=76.25,"A-",IF(N16&gt;=68.75,"B+",IF(N16&gt;=65,"B",IF(N16&gt;=62.5,"B-",IF(N16&gt;=57.5,"C+",IF(N16&gt;=55,"C",IF(N16&gt;=51.25,"C-",IF(N16&gt;=43.75,"D+",IF(N16&gt;=40,"D","E"))))))))))</f>
        <v>B</v>
      </c>
    </row>
    <row r="17" spans="1:15" ht="15.75">
      <c r="A17" s="30">
        <v>3</v>
      </c>
      <c r="B17" s="75">
        <v>1802770091</v>
      </c>
      <c r="C17" s="32" t="s">
        <v>107</v>
      </c>
      <c r="D17" s="31"/>
      <c r="E17" s="20">
        <f t="shared" si="4"/>
        <v>0</v>
      </c>
      <c r="F17" s="21">
        <f>ROUND((E17*10%),0)</f>
        <v>0</v>
      </c>
      <c r="G17" s="21"/>
      <c r="H17" s="21" t="e">
        <f t="shared" si="0"/>
        <v>#DIV/0!</v>
      </c>
      <c r="I17" s="21" t="e">
        <f t="shared" ref="I17:I30" si="7">ROUND((H17*25%),0)</f>
        <v>#DIV/0!</v>
      </c>
      <c r="J17" s="20"/>
      <c r="K17" s="21">
        <f t="shared" si="1"/>
        <v>0</v>
      </c>
      <c r="L17" s="21"/>
      <c r="M17" s="21">
        <f t="shared" si="2"/>
        <v>0</v>
      </c>
      <c r="N17" s="21" t="e">
        <f t="shared" si="3"/>
        <v>#DIV/0!</v>
      </c>
      <c r="O17" s="22" t="e">
        <f t="shared" si="6"/>
        <v>#DIV/0!</v>
      </c>
    </row>
    <row r="18" spans="1:15" ht="15.75">
      <c r="A18" s="30">
        <v>4</v>
      </c>
      <c r="B18" s="75">
        <v>1802990041</v>
      </c>
      <c r="C18" s="32" t="s">
        <v>108</v>
      </c>
      <c r="D18" s="31"/>
      <c r="E18" s="20">
        <f t="shared" si="4"/>
        <v>0</v>
      </c>
      <c r="F18" s="21">
        <f>ROUND((E18*10%),0)</f>
        <v>0</v>
      </c>
      <c r="G18" s="21"/>
      <c r="H18" s="21" t="e">
        <f t="shared" si="0"/>
        <v>#DIV/0!</v>
      </c>
      <c r="I18" s="21" t="e">
        <f t="shared" si="7"/>
        <v>#DIV/0!</v>
      </c>
      <c r="J18" s="20"/>
      <c r="K18" s="21">
        <f t="shared" si="1"/>
        <v>0</v>
      </c>
      <c r="L18" s="21"/>
      <c r="M18" s="21">
        <f t="shared" si="2"/>
        <v>0</v>
      </c>
      <c r="N18" s="21" t="e">
        <f t="shared" si="3"/>
        <v>#DIV/0!</v>
      </c>
      <c r="O18" s="22" t="e">
        <f t="shared" si="6"/>
        <v>#DIV/0!</v>
      </c>
    </row>
    <row r="19" spans="1:15" ht="15.75">
      <c r="A19" s="30">
        <v>5</v>
      </c>
      <c r="B19" s="75">
        <v>1802010093</v>
      </c>
      <c r="C19" s="32" t="s">
        <v>109</v>
      </c>
      <c r="D19" s="31"/>
      <c r="E19" s="20">
        <f t="shared" si="4"/>
        <v>0</v>
      </c>
      <c r="F19" s="21">
        <f t="shared" si="5"/>
        <v>0</v>
      </c>
      <c r="G19" s="21"/>
      <c r="H19" s="21" t="e">
        <f t="shared" si="0"/>
        <v>#DIV/0!</v>
      </c>
      <c r="I19" s="21" t="e">
        <f t="shared" si="7"/>
        <v>#DIV/0!</v>
      </c>
      <c r="J19" s="20"/>
      <c r="K19" s="21">
        <f t="shared" si="1"/>
        <v>0</v>
      </c>
      <c r="L19" s="21"/>
      <c r="M19" s="21">
        <f t="shared" si="2"/>
        <v>0</v>
      </c>
      <c r="N19" s="21" t="e">
        <f t="shared" si="3"/>
        <v>#DIV/0!</v>
      </c>
      <c r="O19" s="22" t="e">
        <f t="shared" si="6"/>
        <v>#DIV/0!</v>
      </c>
    </row>
    <row r="20" spans="1:15" ht="15.75">
      <c r="A20" s="30">
        <v>6</v>
      </c>
      <c r="B20" s="75">
        <v>1802990092</v>
      </c>
      <c r="C20" s="32" t="s">
        <v>110</v>
      </c>
      <c r="D20" s="31">
        <v>5</v>
      </c>
      <c r="E20" s="20">
        <f t="shared" si="4"/>
        <v>31.25</v>
      </c>
      <c r="F20" s="21">
        <f t="shared" si="5"/>
        <v>3</v>
      </c>
      <c r="G20" s="21">
        <v>60</v>
      </c>
      <c r="H20" s="21">
        <f t="shared" si="0"/>
        <v>60</v>
      </c>
      <c r="I20" s="21">
        <f t="shared" si="7"/>
        <v>15</v>
      </c>
      <c r="J20" s="20">
        <v>60</v>
      </c>
      <c r="K20" s="21">
        <f t="shared" si="1"/>
        <v>15</v>
      </c>
      <c r="L20" s="21">
        <v>70</v>
      </c>
      <c r="M20" s="21">
        <f t="shared" si="2"/>
        <v>28</v>
      </c>
      <c r="N20" s="21">
        <f t="shared" si="3"/>
        <v>61</v>
      </c>
      <c r="O20" s="22" t="str">
        <f t="shared" si="6"/>
        <v>C+</v>
      </c>
    </row>
    <row r="21" spans="1:15" ht="15.75">
      <c r="A21" s="30">
        <v>7</v>
      </c>
      <c r="B21" s="75">
        <v>1802860083</v>
      </c>
      <c r="C21" s="32" t="s">
        <v>111</v>
      </c>
      <c r="D21" s="31">
        <v>2</v>
      </c>
      <c r="E21" s="20">
        <f t="shared" si="4"/>
        <v>12.5</v>
      </c>
      <c r="F21" s="21">
        <f t="shared" si="5"/>
        <v>1</v>
      </c>
      <c r="G21" s="21">
        <v>60</v>
      </c>
      <c r="H21" s="21">
        <f t="shared" si="0"/>
        <v>60</v>
      </c>
      <c r="I21" s="21">
        <f t="shared" si="7"/>
        <v>15</v>
      </c>
      <c r="J21" s="20"/>
      <c r="K21" s="21">
        <f t="shared" si="1"/>
        <v>0</v>
      </c>
      <c r="L21" s="21">
        <v>40</v>
      </c>
      <c r="M21" s="21">
        <f t="shared" si="2"/>
        <v>16</v>
      </c>
      <c r="N21" s="21">
        <f t="shared" si="3"/>
        <v>32</v>
      </c>
      <c r="O21" s="22" t="str">
        <f t="shared" si="6"/>
        <v>E</v>
      </c>
    </row>
    <row r="22" spans="1:15" ht="15.75">
      <c r="A22" s="30">
        <v>8</v>
      </c>
      <c r="B22" s="75">
        <v>1802940063</v>
      </c>
      <c r="C22" s="32" t="s">
        <v>112</v>
      </c>
      <c r="D22" s="31">
        <v>6</v>
      </c>
      <c r="E22" s="20">
        <f t="shared" si="4"/>
        <v>37.5</v>
      </c>
      <c r="F22" s="21">
        <f t="shared" si="5"/>
        <v>4</v>
      </c>
      <c r="G22" s="21">
        <v>60</v>
      </c>
      <c r="H22" s="21">
        <f t="shared" si="0"/>
        <v>60</v>
      </c>
      <c r="I22" s="21">
        <f t="shared" si="7"/>
        <v>15</v>
      </c>
      <c r="J22" s="20">
        <v>60</v>
      </c>
      <c r="K22" s="21">
        <f t="shared" si="1"/>
        <v>15</v>
      </c>
      <c r="L22" s="21">
        <v>70</v>
      </c>
      <c r="M22" s="21">
        <f t="shared" si="2"/>
        <v>28</v>
      </c>
      <c r="N22" s="21">
        <f t="shared" si="3"/>
        <v>62</v>
      </c>
      <c r="O22" s="22" t="str">
        <f t="shared" si="6"/>
        <v>C+</v>
      </c>
    </row>
    <row r="23" spans="1:15" ht="15.75">
      <c r="A23" s="30">
        <v>9</v>
      </c>
      <c r="B23" s="75">
        <v>1802980007</v>
      </c>
      <c r="C23" s="33" t="s">
        <v>113</v>
      </c>
      <c r="D23" s="31"/>
      <c r="E23" s="20">
        <f t="shared" si="4"/>
        <v>0</v>
      </c>
      <c r="F23" s="21">
        <f t="shared" si="5"/>
        <v>0</v>
      </c>
      <c r="G23" s="21"/>
      <c r="H23" s="21" t="e">
        <f t="shared" si="0"/>
        <v>#DIV/0!</v>
      </c>
      <c r="I23" s="21" t="e">
        <f t="shared" si="7"/>
        <v>#DIV/0!</v>
      </c>
      <c r="J23" s="20"/>
      <c r="K23" s="21">
        <f t="shared" si="1"/>
        <v>0</v>
      </c>
      <c r="L23" s="21"/>
      <c r="M23" s="21">
        <f t="shared" si="2"/>
        <v>0</v>
      </c>
      <c r="N23" s="21" t="e">
        <f t="shared" si="3"/>
        <v>#DIV/0!</v>
      </c>
      <c r="O23" s="22" t="e">
        <f t="shared" si="6"/>
        <v>#DIV/0!</v>
      </c>
    </row>
    <row r="24" spans="1:15" ht="15.75">
      <c r="A24" s="30">
        <v>10</v>
      </c>
      <c r="B24" s="75">
        <v>1802980050</v>
      </c>
      <c r="C24" s="32" t="s">
        <v>114</v>
      </c>
      <c r="D24" s="31">
        <v>2</v>
      </c>
      <c r="E24" s="20">
        <f t="shared" si="4"/>
        <v>12.5</v>
      </c>
      <c r="F24" s="21">
        <f t="shared" si="5"/>
        <v>1</v>
      </c>
      <c r="G24" s="21">
        <v>60</v>
      </c>
      <c r="H24" s="21">
        <f t="shared" si="0"/>
        <v>60</v>
      </c>
      <c r="I24" s="21">
        <f t="shared" si="7"/>
        <v>15</v>
      </c>
      <c r="J24" s="20"/>
      <c r="K24" s="21">
        <f t="shared" si="1"/>
        <v>0</v>
      </c>
      <c r="L24" s="21">
        <v>40</v>
      </c>
      <c r="M24" s="21">
        <f t="shared" si="2"/>
        <v>16</v>
      </c>
      <c r="N24" s="21">
        <f t="shared" si="3"/>
        <v>32</v>
      </c>
      <c r="O24" s="22" t="str">
        <f t="shared" si="6"/>
        <v>E</v>
      </c>
    </row>
    <row r="25" spans="1:15" ht="15.75">
      <c r="A25" s="30">
        <v>11</v>
      </c>
      <c r="B25" s="75">
        <v>1802990087</v>
      </c>
      <c r="C25" s="32" t="s">
        <v>115</v>
      </c>
      <c r="D25" s="31">
        <v>8</v>
      </c>
      <c r="E25" s="20">
        <f t="shared" si="4"/>
        <v>50</v>
      </c>
      <c r="F25" s="21">
        <f t="shared" si="5"/>
        <v>5</v>
      </c>
      <c r="G25" s="21">
        <v>70</v>
      </c>
      <c r="H25" s="21">
        <f t="shared" si="0"/>
        <v>70</v>
      </c>
      <c r="I25" s="21">
        <f t="shared" si="7"/>
        <v>18</v>
      </c>
      <c r="J25" s="20">
        <v>70</v>
      </c>
      <c r="K25" s="21">
        <f t="shared" si="1"/>
        <v>18</v>
      </c>
      <c r="L25" s="21">
        <v>70</v>
      </c>
      <c r="M25" s="21">
        <f t="shared" si="2"/>
        <v>28</v>
      </c>
      <c r="N25" s="21">
        <f t="shared" si="3"/>
        <v>69</v>
      </c>
      <c r="O25" s="22" t="str">
        <f t="shared" si="6"/>
        <v>B+</v>
      </c>
    </row>
    <row r="26" spans="1:15" ht="15.75">
      <c r="A26" s="30">
        <v>12</v>
      </c>
      <c r="B26" s="75">
        <v>1802980047</v>
      </c>
      <c r="C26" s="32" t="s">
        <v>116</v>
      </c>
      <c r="D26" s="31"/>
      <c r="E26" s="20">
        <f t="shared" si="4"/>
        <v>0</v>
      </c>
      <c r="F26" s="21">
        <f t="shared" si="5"/>
        <v>0</v>
      </c>
      <c r="G26" s="21"/>
      <c r="H26" s="21" t="e">
        <f t="shared" si="0"/>
        <v>#DIV/0!</v>
      </c>
      <c r="I26" s="21" t="e">
        <f t="shared" si="7"/>
        <v>#DIV/0!</v>
      </c>
      <c r="J26" s="20"/>
      <c r="K26" s="21">
        <f t="shared" si="1"/>
        <v>0</v>
      </c>
      <c r="L26" s="21"/>
      <c r="M26" s="21">
        <f t="shared" si="2"/>
        <v>0</v>
      </c>
      <c r="N26" s="21" t="e">
        <f t="shared" si="3"/>
        <v>#DIV/0!</v>
      </c>
      <c r="O26" s="22" t="e">
        <f t="shared" si="6"/>
        <v>#DIV/0!</v>
      </c>
    </row>
    <row r="27" spans="1:15" ht="15.75">
      <c r="A27" s="30">
        <v>13</v>
      </c>
      <c r="B27" s="75">
        <v>1802960034</v>
      </c>
      <c r="C27" s="32" t="s">
        <v>117</v>
      </c>
      <c r="D27" s="31"/>
      <c r="E27" s="20">
        <f t="shared" si="4"/>
        <v>0</v>
      </c>
      <c r="F27" s="21">
        <f t="shared" si="5"/>
        <v>0</v>
      </c>
      <c r="G27" s="21"/>
      <c r="H27" s="21" t="e">
        <f t="shared" si="0"/>
        <v>#DIV/0!</v>
      </c>
      <c r="I27" s="21" t="e">
        <f t="shared" si="7"/>
        <v>#DIV/0!</v>
      </c>
      <c r="J27" s="20"/>
      <c r="K27" s="21">
        <f t="shared" si="1"/>
        <v>0</v>
      </c>
      <c r="L27" s="21"/>
      <c r="M27" s="21">
        <f t="shared" si="2"/>
        <v>0</v>
      </c>
      <c r="N27" s="21" t="e">
        <f t="shared" si="3"/>
        <v>#DIV/0!</v>
      </c>
      <c r="O27" s="22" t="e">
        <f t="shared" si="6"/>
        <v>#DIV/0!</v>
      </c>
    </row>
    <row r="28" spans="1:15" ht="15.75">
      <c r="A28" s="30">
        <v>14</v>
      </c>
      <c r="B28" s="75">
        <v>1802970066</v>
      </c>
      <c r="C28" s="32" t="s">
        <v>118</v>
      </c>
      <c r="D28" s="31">
        <v>9</v>
      </c>
      <c r="E28" s="20">
        <f t="shared" si="4"/>
        <v>56.25</v>
      </c>
      <c r="F28" s="21">
        <f t="shared" si="5"/>
        <v>6</v>
      </c>
      <c r="G28" s="21">
        <v>70</v>
      </c>
      <c r="H28" s="21">
        <f t="shared" si="0"/>
        <v>70</v>
      </c>
      <c r="I28" s="21">
        <f t="shared" si="7"/>
        <v>18</v>
      </c>
      <c r="J28" s="20">
        <v>70</v>
      </c>
      <c r="K28" s="21">
        <f t="shared" si="1"/>
        <v>18</v>
      </c>
      <c r="L28" s="21">
        <v>70</v>
      </c>
      <c r="M28" s="21">
        <f t="shared" si="2"/>
        <v>28</v>
      </c>
      <c r="N28" s="21">
        <f t="shared" si="3"/>
        <v>70</v>
      </c>
      <c r="O28" s="22" t="str">
        <f t="shared" si="6"/>
        <v>B+</v>
      </c>
    </row>
    <row r="29" spans="1:15" ht="15.75">
      <c r="A29" s="30">
        <v>15</v>
      </c>
      <c r="B29" s="75">
        <v>1802980045</v>
      </c>
      <c r="C29" s="32" t="s">
        <v>119</v>
      </c>
      <c r="D29" s="31"/>
      <c r="E29" s="20">
        <f t="shared" si="4"/>
        <v>0</v>
      </c>
      <c r="F29" s="21">
        <f t="shared" si="5"/>
        <v>0</v>
      </c>
      <c r="G29" s="21"/>
      <c r="H29" s="21" t="e">
        <f t="shared" si="0"/>
        <v>#DIV/0!</v>
      </c>
      <c r="I29" s="21" t="e">
        <f t="shared" si="7"/>
        <v>#DIV/0!</v>
      </c>
      <c r="J29" s="20"/>
      <c r="K29" s="21">
        <f t="shared" ref="K29:K37" si="8">ROUND((J29*25%),0)</f>
        <v>0</v>
      </c>
      <c r="L29" s="21"/>
      <c r="M29" s="21">
        <f t="shared" ref="M29:M37" si="9">ROUND((L29*40%),0)</f>
        <v>0</v>
      </c>
      <c r="N29" s="21" t="e">
        <f t="shared" si="3"/>
        <v>#DIV/0!</v>
      </c>
      <c r="O29" s="22" t="e">
        <f t="shared" si="6"/>
        <v>#DIV/0!</v>
      </c>
    </row>
    <row r="30" spans="1:15" ht="15.75">
      <c r="A30" s="30">
        <v>16</v>
      </c>
      <c r="B30" s="75">
        <v>1802880078</v>
      </c>
      <c r="C30" s="32" t="s">
        <v>120</v>
      </c>
      <c r="D30" s="31"/>
      <c r="E30" s="20">
        <f t="shared" ref="E30:E37" si="10">(D30/16)*100</f>
        <v>0</v>
      </c>
      <c r="F30" s="21">
        <f t="shared" ref="F30:F37" si="11">ROUND((E30*10%),0)</f>
        <v>0</v>
      </c>
      <c r="G30" s="21"/>
      <c r="H30" s="21" t="e">
        <f t="shared" si="0"/>
        <v>#DIV/0!</v>
      </c>
      <c r="I30" s="21" t="e">
        <f t="shared" si="7"/>
        <v>#DIV/0!</v>
      </c>
      <c r="J30" s="20"/>
      <c r="K30" s="21">
        <f t="shared" si="8"/>
        <v>0</v>
      </c>
      <c r="L30" s="21"/>
      <c r="M30" s="21">
        <f t="shared" si="9"/>
        <v>0</v>
      </c>
      <c r="N30" s="21" t="e">
        <f t="shared" si="3"/>
        <v>#DIV/0!</v>
      </c>
      <c r="O30" s="22" t="e">
        <f t="shared" ref="O30:O37" si="12">IF(N30&gt;=80,"A",IF(N30&gt;=76.25,"A-",IF(N30&gt;=68.75,"B+",IF(N30&gt;=65,"B",IF(N30&gt;=62.5,"B-",IF(N30&gt;=57.5,"C+",IF(N30&gt;=55,"C",IF(N30&gt;=51.25,"C-",IF(N30&gt;=43.75,"D+",IF(N30&gt;=40,"D","E"))))))))))</f>
        <v>#DIV/0!</v>
      </c>
    </row>
    <row r="31" spans="1:15" ht="15.75">
      <c r="A31" s="30">
        <v>17</v>
      </c>
      <c r="B31" s="75">
        <v>1802920085</v>
      </c>
      <c r="C31" s="32" t="s">
        <v>121</v>
      </c>
      <c r="D31" s="31"/>
      <c r="E31" s="20">
        <f t="shared" si="10"/>
        <v>0</v>
      </c>
      <c r="F31" s="21">
        <f t="shared" si="11"/>
        <v>0</v>
      </c>
      <c r="G31" s="21"/>
      <c r="H31" s="21" t="e">
        <f t="shared" si="0"/>
        <v>#DIV/0!</v>
      </c>
      <c r="I31" s="21" t="e">
        <f t="shared" ref="I31:I37" si="13">ROUND((H31*25%),0)</f>
        <v>#DIV/0!</v>
      </c>
      <c r="J31" s="20"/>
      <c r="K31" s="21">
        <f t="shared" si="8"/>
        <v>0</v>
      </c>
      <c r="L31" s="21"/>
      <c r="M31" s="21">
        <f t="shared" si="9"/>
        <v>0</v>
      </c>
      <c r="N31" s="21" t="e">
        <f t="shared" si="3"/>
        <v>#DIV/0!</v>
      </c>
      <c r="O31" s="22" t="e">
        <f t="shared" si="12"/>
        <v>#DIV/0!</v>
      </c>
    </row>
    <row r="32" spans="1:15" ht="15.75">
      <c r="A32" s="30">
        <v>18</v>
      </c>
      <c r="B32" s="75">
        <v>1802970096</v>
      </c>
      <c r="C32" s="32" t="s">
        <v>122</v>
      </c>
      <c r="D32" s="31">
        <v>2</v>
      </c>
      <c r="E32" s="20">
        <f t="shared" si="10"/>
        <v>12.5</v>
      </c>
      <c r="F32" s="21">
        <f t="shared" si="11"/>
        <v>1</v>
      </c>
      <c r="G32" s="21">
        <v>60</v>
      </c>
      <c r="H32" s="21">
        <f t="shared" si="0"/>
        <v>60</v>
      </c>
      <c r="I32" s="21">
        <f t="shared" si="13"/>
        <v>15</v>
      </c>
      <c r="J32" s="20"/>
      <c r="K32" s="21">
        <f t="shared" si="8"/>
        <v>0</v>
      </c>
      <c r="L32" s="21"/>
      <c r="M32" s="21">
        <f t="shared" si="9"/>
        <v>0</v>
      </c>
      <c r="N32" s="21">
        <f t="shared" si="3"/>
        <v>16</v>
      </c>
      <c r="O32" s="22" t="str">
        <f t="shared" si="12"/>
        <v>E</v>
      </c>
    </row>
    <row r="33" spans="1:15" ht="15.75">
      <c r="A33" s="30">
        <v>19</v>
      </c>
      <c r="B33" s="75">
        <v>1802960094</v>
      </c>
      <c r="C33" s="32" t="s">
        <v>123</v>
      </c>
      <c r="D33" s="31"/>
      <c r="E33" s="20">
        <f t="shared" si="10"/>
        <v>0</v>
      </c>
      <c r="F33" s="21">
        <f t="shared" si="11"/>
        <v>0</v>
      </c>
      <c r="G33" s="21"/>
      <c r="H33" s="21" t="e">
        <f t="shared" si="0"/>
        <v>#DIV/0!</v>
      </c>
      <c r="I33" s="21" t="e">
        <f t="shared" si="13"/>
        <v>#DIV/0!</v>
      </c>
      <c r="J33" s="20"/>
      <c r="K33" s="21">
        <f t="shared" si="8"/>
        <v>0</v>
      </c>
      <c r="L33" s="21"/>
      <c r="M33" s="21">
        <f t="shared" si="9"/>
        <v>0</v>
      </c>
      <c r="N33" s="21" t="e">
        <f t="shared" si="3"/>
        <v>#DIV/0!</v>
      </c>
      <c r="O33" s="22" t="e">
        <f t="shared" si="12"/>
        <v>#DIV/0!</v>
      </c>
    </row>
    <row r="34" spans="1:15" ht="15.75">
      <c r="A34" s="30">
        <v>20</v>
      </c>
      <c r="B34" s="75">
        <v>1802970089</v>
      </c>
      <c r="C34" s="32" t="s">
        <v>124</v>
      </c>
      <c r="D34" s="31"/>
      <c r="E34" s="20">
        <f t="shared" si="10"/>
        <v>0</v>
      </c>
      <c r="F34" s="21">
        <f t="shared" si="11"/>
        <v>0</v>
      </c>
      <c r="G34" s="21"/>
      <c r="H34" s="21" t="e">
        <f t="shared" si="0"/>
        <v>#DIV/0!</v>
      </c>
      <c r="I34" s="21" t="e">
        <f t="shared" si="13"/>
        <v>#DIV/0!</v>
      </c>
      <c r="J34" s="20"/>
      <c r="K34" s="21">
        <f t="shared" si="8"/>
        <v>0</v>
      </c>
      <c r="L34" s="21"/>
      <c r="M34" s="21">
        <f t="shared" si="9"/>
        <v>0</v>
      </c>
      <c r="N34" s="21" t="e">
        <f t="shared" si="3"/>
        <v>#DIV/0!</v>
      </c>
      <c r="O34" s="22" t="e">
        <f t="shared" si="12"/>
        <v>#DIV/0!</v>
      </c>
    </row>
    <row r="35" spans="1:15" ht="15.75">
      <c r="A35" s="30">
        <v>21</v>
      </c>
      <c r="B35" s="75">
        <v>1802980018</v>
      </c>
      <c r="C35" s="33" t="s">
        <v>96</v>
      </c>
      <c r="D35" s="31">
        <v>5</v>
      </c>
      <c r="E35" s="20">
        <f t="shared" si="10"/>
        <v>31.25</v>
      </c>
      <c r="F35" s="21">
        <f t="shared" si="11"/>
        <v>3</v>
      </c>
      <c r="G35" s="21">
        <v>60</v>
      </c>
      <c r="H35" s="21">
        <f t="shared" si="0"/>
        <v>60</v>
      </c>
      <c r="I35" s="21">
        <f t="shared" si="13"/>
        <v>15</v>
      </c>
      <c r="J35" s="20">
        <v>60</v>
      </c>
      <c r="K35" s="21">
        <f t="shared" si="8"/>
        <v>15</v>
      </c>
      <c r="L35" s="21">
        <v>60</v>
      </c>
      <c r="M35" s="21">
        <f t="shared" si="9"/>
        <v>24</v>
      </c>
      <c r="N35" s="21">
        <f t="shared" si="3"/>
        <v>57</v>
      </c>
      <c r="O35" s="22" t="str">
        <f t="shared" si="12"/>
        <v>C</v>
      </c>
    </row>
    <row r="36" spans="1:15" ht="15.75">
      <c r="A36" s="30">
        <v>22</v>
      </c>
      <c r="B36" s="75">
        <v>1802970086</v>
      </c>
      <c r="C36" s="32" t="s">
        <v>125</v>
      </c>
      <c r="D36" s="31">
        <v>2</v>
      </c>
      <c r="E36" s="20">
        <f t="shared" si="10"/>
        <v>12.5</v>
      </c>
      <c r="F36" s="21">
        <f t="shared" si="11"/>
        <v>1</v>
      </c>
      <c r="G36" s="21">
        <v>60</v>
      </c>
      <c r="H36" s="21">
        <f t="shared" si="0"/>
        <v>60</v>
      </c>
      <c r="I36" s="21">
        <f t="shared" si="13"/>
        <v>15</v>
      </c>
      <c r="J36" s="20">
        <v>40</v>
      </c>
      <c r="K36" s="21">
        <f t="shared" si="8"/>
        <v>10</v>
      </c>
      <c r="L36" s="21"/>
      <c r="M36" s="21">
        <f t="shared" si="9"/>
        <v>0</v>
      </c>
      <c r="N36" s="21">
        <f t="shared" si="3"/>
        <v>26</v>
      </c>
      <c r="O36" s="22" t="str">
        <f t="shared" si="12"/>
        <v>E</v>
      </c>
    </row>
    <row r="37" spans="1:15" ht="15.75">
      <c r="A37" s="30">
        <v>23</v>
      </c>
      <c r="B37" s="75">
        <v>1802990038</v>
      </c>
      <c r="C37" s="32" t="s">
        <v>126</v>
      </c>
      <c r="D37" s="31">
        <v>2</v>
      </c>
      <c r="E37" s="20">
        <f t="shared" si="10"/>
        <v>12.5</v>
      </c>
      <c r="F37" s="21">
        <f t="shared" si="11"/>
        <v>1</v>
      </c>
      <c r="G37" s="21">
        <v>60</v>
      </c>
      <c r="H37" s="21">
        <f t="shared" si="0"/>
        <v>60</v>
      </c>
      <c r="I37" s="21">
        <f t="shared" si="13"/>
        <v>15</v>
      </c>
      <c r="J37" s="20"/>
      <c r="K37" s="21">
        <f t="shared" si="8"/>
        <v>0</v>
      </c>
      <c r="L37" s="21">
        <v>40</v>
      </c>
      <c r="M37" s="21">
        <f t="shared" si="9"/>
        <v>16</v>
      </c>
      <c r="N37" s="21">
        <f t="shared" si="3"/>
        <v>32</v>
      </c>
      <c r="O37" s="22" t="str">
        <f t="shared" si="12"/>
        <v>E</v>
      </c>
    </row>
    <row r="38" spans="1:15" ht="15.75">
      <c r="A38" s="30">
        <v>24</v>
      </c>
      <c r="B38" s="75">
        <v>1802980097</v>
      </c>
      <c r="C38" s="47" t="s">
        <v>127</v>
      </c>
      <c r="D38" s="17">
        <v>5</v>
      </c>
      <c r="E38" s="20">
        <f t="shared" ref="E38:E40" si="14">(D38/16)*100</f>
        <v>31.25</v>
      </c>
      <c r="F38" s="21">
        <f t="shared" ref="F38:F40" si="15">ROUND((E38*10%),0)</f>
        <v>3</v>
      </c>
      <c r="G38" s="21">
        <v>60</v>
      </c>
      <c r="H38" s="21">
        <f t="shared" si="0"/>
        <v>60</v>
      </c>
      <c r="I38" s="21">
        <f t="shared" ref="I38:I40" si="16">ROUND((H38*25%),0)</f>
        <v>15</v>
      </c>
      <c r="J38" s="20">
        <v>60</v>
      </c>
      <c r="K38" s="21">
        <f t="shared" ref="K38:K40" si="17">ROUND((J38*25%),0)</f>
        <v>15</v>
      </c>
      <c r="L38" s="21">
        <v>70</v>
      </c>
      <c r="M38" s="21">
        <f t="shared" ref="M38:M40" si="18">ROUND((L38*40%),0)</f>
        <v>28</v>
      </c>
      <c r="N38" s="21">
        <f t="shared" si="3"/>
        <v>61</v>
      </c>
      <c r="O38" s="22" t="str">
        <f t="shared" ref="O38:O40" si="19">IF(N38&gt;=80,"A",IF(N38&gt;=76.25,"A-",IF(N38&gt;=68.75,"B+",IF(N38&gt;=65,"B",IF(N38&gt;=62.5,"B-",IF(N38&gt;=57.5,"C+",IF(N38&gt;=55,"C",IF(N38&gt;=51.25,"C-",IF(N38&gt;=43.75,"D+",IF(N38&gt;=40,"D","E"))))))))))</f>
        <v>C+</v>
      </c>
    </row>
    <row r="39" spans="1:15" ht="15.75">
      <c r="A39" s="30">
        <v>25</v>
      </c>
      <c r="B39" s="75">
        <v>1802000095</v>
      </c>
      <c r="C39" s="47" t="s">
        <v>128</v>
      </c>
      <c r="D39" s="17">
        <v>10</v>
      </c>
      <c r="E39" s="20">
        <f t="shared" si="14"/>
        <v>62.5</v>
      </c>
      <c r="F39" s="21">
        <f t="shared" si="15"/>
        <v>6</v>
      </c>
      <c r="G39" s="21">
        <v>70</v>
      </c>
      <c r="H39" s="21">
        <f t="shared" si="0"/>
        <v>70</v>
      </c>
      <c r="I39" s="21">
        <f t="shared" si="16"/>
        <v>18</v>
      </c>
      <c r="J39" s="20">
        <v>70</v>
      </c>
      <c r="K39" s="21">
        <f t="shared" si="17"/>
        <v>18</v>
      </c>
      <c r="L39" s="21">
        <v>70</v>
      </c>
      <c r="M39" s="21">
        <f t="shared" si="18"/>
        <v>28</v>
      </c>
      <c r="N39" s="21">
        <f t="shared" si="3"/>
        <v>70</v>
      </c>
      <c r="O39" s="22" t="str">
        <f t="shared" si="19"/>
        <v>B+</v>
      </c>
    </row>
    <row r="40" spans="1:15" ht="15.75">
      <c r="A40" s="30">
        <v>26</v>
      </c>
      <c r="B40" s="76">
        <v>1802990014</v>
      </c>
      <c r="C40" s="52" t="s">
        <v>79</v>
      </c>
      <c r="D40" s="17">
        <v>11</v>
      </c>
      <c r="E40" s="20">
        <f t="shared" si="14"/>
        <v>68.75</v>
      </c>
      <c r="F40" s="21">
        <f t="shared" si="15"/>
        <v>7</v>
      </c>
      <c r="G40" s="21">
        <v>70</v>
      </c>
      <c r="H40" s="21">
        <f t="shared" si="0"/>
        <v>70</v>
      </c>
      <c r="I40" s="21">
        <f t="shared" si="16"/>
        <v>18</v>
      </c>
      <c r="J40" s="20">
        <v>80</v>
      </c>
      <c r="K40" s="21">
        <f t="shared" si="17"/>
        <v>20</v>
      </c>
      <c r="L40" s="21">
        <v>80</v>
      </c>
      <c r="M40" s="21">
        <f t="shared" si="18"/>
        <v>32</v>
      </c>
      <c r="N40" s="21">
        <f t="shared" si="3"/>
        <v>77</v>
      </c>
      <c r="O40" s="22" t="str">
        <f t="shared" si="19"/>
        <v>A-</v>
      </c>
    </row>
    <row r="41" spans="1:15" ht="15.75">
      <c r="A41" s="30">
        <v>27</v>
      </c>
      <c r="B41" s="76">
        <v>1802950016</v>
      </c>
      <c r="C41" s="52" t="s">
        <v>86</v>
      </c>
      <c r="D41" s="17">
        <v>11</v>
      </c>
      <c r="E41" s="20">
        <f t="shared" ref="E41:E46" si="20">(D41/16)*100</f>
        <v>68.75</v>
      </c>
      <c r="F41" s="21">
        <f t="shared" ref="F41:F46" si="21">ROUND((E41*10%),0)</f>
        <v>7</v>
      </c>
      <c r="G41" s="21">
        <v>70</v>
      </c>
      <c r="H41" s="21">
        <f t="shared" si="0"/>
        <v>70</v>
      </c>
      <c r="I41" s="21">
        <f t="shared" ref="I41:I46" si="22">ROUND((H41*25%),0)</f>
        <v>18</v>
      </c>
      <c r="J41" s="20">
        <v>80</v>
      </c>
      <c r="K41" s="21">
        <f t="shared" ref="K41:K46" si="23">ROUND((J41*25%),0)</f>
        <v>20</v>
      </c>
      <c r="L41" s="21">
        <v>80</v>
      </c>
      <c r="M41" s="21">
        <f t="shared" ref="M41:M46" si="24">ROUND((L41*40%),0)</f>
        <v>32</v>
      </c>
      <c r="N41" s="21">
        <f t="shared" si="3"/>
        <v>77</v>
      </c>
      <c r="O41" s="22" t="str">
        <f t="shared" ref="O41:O46" si="25">IF(N41&gt;=80,"A",IF(N41&gt;=76.25,"A-",IF(N41&gt;=68.75,"B+",IF(N41&gt;=65,"B",IF(N41&gt;=62.5,"B-",IF(N41&gt;=57.5,"C+",IF(N41&gt;=55,"C",IF(N41&gt;=51.25,"C-",IF(N41&gt;=43.75,"D+",IF(N41&gt;=40,"D","E"))))))))))</f>
        <v>A-</v>
      </c>
    </row>
    <row r="42" spans="1:15" ht="15.75">
      <c r="A42" s="30">
        <v>28</v>
      </c>
      <c r="B42" s="76">
        <v>1802000029</v>
      </c>
      <c r="C42" s="52" t="s">
        <v>78</v>
      </c>
      <c r="D42" s="17">
        <v>9</v>
      </c>
      <c r="E42" s="20">
        <f t="shared" si="20"/>
        <v>56.25</v>
      </c>
      <c r="F42" s="21">
        <f t="shared" si="21"/>
        <v>6</v>
      </c>
      <c r="G42" s="21">
        <v>70</v>
      </c>
      <c r="H42" s="21">
        <f t="shared" si="0"/>
        <v>70</v>
      </c>
      <c r="I42" s="21">
        <f t="shared" si="22"/>
        <v>18</v>
      </c>
      <c r="J42" s="20">
        <v>70</v>
      </c>
      <c r="K42" s="21">
        <f t="shared" si="23"/>
        <v>18</v>
      </c>
      <c r="L42" s="21">
        <v>70</v>
      </c>
      <c r="M42" s="21">
        <f t="shared" si="24"/>
        <v>28</v>
      </c>
      <c r="N42" s="21">
        <f t="shared" si="3"/>
        <v>70</v>
      </c>
      <c r="O42" s="22" t="str">
        <f t="shared" si="25"/>
        <v>B+</v>
      </c>
    </row>
    <row r="43" spans="1:15" ht="15.75">
      <c r="A43" s="30">
        <v>29</v>
      </c>
      <c r="B43" s="75">
        <v>1802850098</v>
      </c>
      <c r="C43" s="48" t="s">
        <v>132</v>
      </c>
      <c r="D43" s="17">
        <v>7</v>
      </c>
      <c r="E43" s="20">
        <f t="shared" si="20"/>
        <v>43.75</v>
      </c>
      <c r="F43" s="21">
        <f t="shared" si="21"/>
        <v>4</v>
      </c>
      <c r="G43" s="21">
        <v>70</v>
      </c>
      <c r="H43" s="21">
        <f t="shared" si="0"/>
        <v>70</v>
      </c>
      <c r="I43" s="21">
        <f t="shared" si="22"/>
        <v>18</v>
      </c>
      <c r="J43" s="20">
        <v>70</v>
      </c>
      <c r="K43" s="21">
        <f t="shared" si="23"/>
        <v>18</v>
      </c>
      <c r="L43" s="21">
        <v>70</v>
      </c>
      <c r="M43" s="21">
        <f t="shared" si="24"/>
        <v>28</v>
      </c>
      <c r="N43" s="21">
        <f t="shared" si="3"/>
        <v>68</v>
      </c>
      <c r="O43" s="22" t="str">
        <f t="shared" si="25"/>
        <v>B</v>
      </c>
    </row>
    <row r="44" spans="1:15" ht="15.75">
      <c r="A44" s="30">
        <v>30</v>
      </c>
      <c r="B44" s="76">
        <v>1802970033</v>
      </c>
      <c r="C44" s="52" t="s">
        <v>82</v>
      </c>
      <c r="D44" s="17">
        <v>10</v>
      </c>
      <c r="E44" s="20">
        <f t="shared" si="20"/>
        <v>62.5</v>
      </c>
      <c r="F44" s="21">
        <f t="shared" si="21"/>
        <v>6</v>
      </c>
      <c r="G44" s="21">
        <v>70</v>
      </c>
      <c r="H44" s="21">
        <f t="shared" si="0"/>
        <v>70</v>
      </c>
      <c r="I44" s="21">
        <f t="shared" si="22"/>
        <v>18</v>
      </c>
      <c r="J44" s="20">
        <v>70</v>
      </c>
      <c r="K44" s="21">
        <f t="shared" si="23"/>
        <v>18</v>
      </c>
      <c r="L44" s="21">
        <v>80</v>
      </c>
      <c r="M44" s="21">
        <f t="shared" si="24"/>
        <v>32</v>
      </c>
      <c r="N44" s="21">
        <f t="shared" si="3"/>
        <v>74</v>
      </c>
      <c r="O44" s="22" t="str">
        <f t="shared" si="25"/>
        <v>B+</v>
      </c>
    </row>
    <row r="45" spans="1:15" ht="15.75">
      <c r="A45" s="30">
        <v>31</v>
      </c>
      <c r="B45" s="77" t="s">
        <v>133</v>
      </c>
      <c r="C45" s="53" t="s">
        <v>134</v>
      </c>
      <c r="D45" s="17">
        <v>5</v>
      </c>
      <c r="E45" s="20">
        <f t="shared" si="20"/>
        <v>31.25</v>
      </c>
      <c r="F45" s="21">
        <f t="shared" si="21"/>
        <v>3</v>
      </c>
      <c r="G45" s="21">
        <v>70</v>
      </c>
      <c r="H45" s="21">
        <f t="shared" si="0"/>
        <v>70</v>
      </c>
      <c r="I45" s="21">
        <f t="shared" si="22"/>
        <v>18</v>
      </c>
      <c r="J45" s="20">
        <v>60</v>
      </c>
      <c r="K45" s="21">
        <f t="shared" si="23"/>
        <v>15</v>
      </c>
      <c r="L45" s="21">
        <v>60</v>
      </c>
      <c r="M45" s="21">
        <f t="shared" si="24"/>
        <v>24</v>
      </c>
      <c r="N45" s="21">
        <f t="shared" si="3"/>
        <v>60</v>
      </c>
      <c r="O45" s="22" t="str">
        <f t="shared" si="25"/>
        <v>C+</v>
      </c>
    </row>
    <row r="46" spans="1:15" ht="15.75">
      <c r="A46" s="30">
        <v>32</v>
      </c>
      <c r="B46" s="78" t="s">
        <v>136</v>
      </c>
      <c r="C46" s="53" t="s">
        <v>135</v>
      </c>
      <c r="D46" s="17">
        <v>5</v>
      </c>
      <c r="E46" s="20">
        <f t="shared" si="20"/>
        <v>31.25</v>
      </c>
      <c r="F46" s="21">
        <f t="shared" si="21"/>
        <v>3</v>
      </c>
      <c r="G46" s="21">
        <v>70</v>
      </c>
      <c r="H46" s="21">
        <f t="shared" si="0"/>
        <v>70</v>
      </c>
      <c r="I46" s="21">
        <f t="shared" si="22"/>
        <v>18</v>
      </c>
      <c r="J46" s="20">
        <v>60</v>
      </c>
      <c r="K46" s="21">
        <f t="shared" si="23"/>
        <v>15</v>
      </c>
      <c r="L46" s="21">
        <v>60</v>
      </c>
      <c r="M46" s="21">
        <f t="shared" si="24"/>
        <v>24</v>
      </c>
      <c r="N46" s="21">
        <f t="shared" si="3"/>
        <v>60</v>
      </c>
      <c r="O46" s="22" t="str">
        <f t="shared" si="25"/>
        <v>C+</v>
      </c>
    </row>
    <row r="47" spans="1:15" ht="15.75">
      <c r="A47" s="2"/>
      <c r="B47" s="74"/>
      <c r="C47" s="2"/>
      <c r="D47" s="4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>
      <c r="A48" s="2"/>
      <c r="B48" s="74"/>
      <c r="C48" s="2"/>
      <c r="D48" s="49"/>
      <c r="E48" s="2"/>
      <c r="F48" s="2"/>
      <c r="G48" s="2"/>
      <c r="H48" s="2"/>
      <c r="I48" s="2" t="s">
        <v>24</v>
      </c>
      <c r="J48" s="2"/>
      <c r="K48" s="2"/>
      <c r="L48" s="2"/>
      <c r="M48" s="2"/>
      <c r="N48" s="2"/>
      <c r="O48" s="2"/>
    </row>
    <row r="49" spans="1:15" ht="15.75">
      <c r="A49" s="2"/>
      <c r="B49" s="74"/>
      <c r="C49" s="2"/>
      <c r="D49" s="49"/>
      <c r="E49" s="2"/>
      <c r="F49" s="2"/>
      <c r="G49" s="2"/>
      <c r="H49" s="2"/>
      <c r="I49" s="2" t="s">
        <v>25</v>
      </c>
      <c r="J49" s="2"/>
      <c r="K49" s="2"/>
      <c r="L49" s="2"/>
      <c r="M49" s="2"/>
      <c r="N49" s="2"/>
      <c r="O49" s="2"/>
    </row>
    <row r="50" spans="1:15" ht="15.75">
      <c r="A50" s="2"/>
      <c r="B50" s="74"/>
      <c r="C50" s="2"/>
      <c r="D50" s="4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7.25" customHeight="1">
      <c r="A51" s="2"/>
      <c r="B51" s="74"/>
      <c r="C51" s="2"/>
      <c r="D51" s="4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>
      <c r="A52" s="2"/>
      <c r="B52" s="74"/>
      <c r="C52" s="2"/>
      <c r="D52" s="49"/>
      <c r="E52" s="2"/>
      <c r="F52" s="2"/>
      <c r="G52" s="2"/>
      <c r="H52" s="2"/>
      <c r="I52" s="2" t="s">
        <v>32</v>
      </c>
      <c r="J52" s="2"/>
      <c r="K52" s="2"/>
      <c r="L52" s="2"/>
      <c r="M52" s="2"/>
      <c r="N52" s="2"/>
      <c r="O52" s="2"/>
    </row>
    <row r="53" spans="1:15" ht="15.75">
      <c r="A53" s="2"/>
      <c r="B53" s="74"/>
      <c r="C53" s="2"/>
      <c r="D53" s="49"/>
      <c r="E53" s="1"/>
      <c r="F53" s="2"/>
      <c r="G53" s="2"/>
      <c r="H53" s="2"/>
      <c r="I53" s="2" t="s">
        <v>26</v>
      </c>
      <c r="J53" s="2"/>
      <c r="K53" s="2"/>
      <c r="L53" s="2"/>
      <c r="M53" s="2"/>
      <c r="N53" s="2"/>
      <c r="O53" s="2"/>
    </row>
  </sheetData>
  <mergeCells count="28">
    <mergeCell ref="A6:O6"/>
    <mergeCell ref="A5:O5"/>
    <mergeCell ref="A3:O3"/>
    <mergeCell ref="A2:O2"/>
    <mergeCell ref="A1:O1"/>
    <mergeCell ref="D12:D13"/>
    <mergeCell ref="A10:A13"/>
    <mergeCell ref="B10:B13"/>
    <mergeCell ref="C10:C13"/>
    <mergeCell ref="G10:I11"/>
    <mergeCell ref="D10:F11"/>
    <mergeCell ref="E12:E13"/>
    <mergeCell ref="F12:F13"/>
    <mergeCell ref="G12:G13"/>
    <mergeCell ref="H12:H13"/>
    <mergeCell ref="I12:I13"/>
    <mergeCell ref="J10:K11"/>
    <mergeCell ref="L10:M11"/>
    <mergeCell ref="N10:N13"/>
    <mergeCell ref="O10:O13"/>
    <mergeCell ref="J12:J13"/>
    <mergeCell ref="K12:K13"/>
    <mergeCell ref="L12:L13"/>
    <mergeCell ref="E14:F14"/>
    <mergeCell ref="G14:I14"/>
    <mergeCell ref="J14:K14"/>
    <mergeCell ref="L14:M14"/>
    <mergeCell ref="M12:M13"/>
  </mergeCells>
  <hyperlinks>
    <hyperlink ref="C35" r:id="rId1" display="http://localhost:8082/pesertadidik/detail/330bacaa-29d8-42d7-b17d-e52ea4fdde2d"/>
    <hyperlink ref="C23" r:id="rId2" display="http://localhost:8082/pesertadidik/detail/48036884-5aee-4747-a1fc-90ea31ccbcb6"/>
  </hyperlinks>
  <printOptions horizontalCentered="1"/>
  <pageMargins left="0.11811023622047245" right="0.11811023622047245" top="0.19685039370078741" bottom="0.11811023622047245" header="0.31496062992125984" footer="0.15748031496062992"/>
  <pageSetup paperSize="9" scale="70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Siang</vt:lpstr>
      <vt:lpstr>malam</vt:lpstr>
      <vt:lpstr>malam!Print_Area</vt:lpstr>
      <vt:lpstr>Siang!Print_Area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2020-02-07T08:07:35Z</cp:lastPrinted>
  <dcterms:created xsi:type="dcterms:W3CDTF">2020-01-07T06:56:22Z</dcterms:created>
  <dcterms:modified xsi:type="dcterms:W3CDTF">2020-02-27T03:36:15Z</dcterms:modified>
</cp:coreProperties>
</file>